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2390" windowHeight="11535" activeTab="0"/>
  </bookViews>
  <sheets>
    <sheet name="3a" sheetId="1" r:id="rId1"/>
    <sheet name="6" sheetId="2" r:id="rId2"/>
    <sheet name="7" sheetId="3" r:id="rId3"/>
    <sheet name="Arkusz1" sheetId="4" r:id="rId4"/>
    <sheet name="Arkusz2" sheetId="5" r:id="rId5"/>
  </sheets>
  <definedNames/>
  <calcPr fullCalcOnLoad="1"/>
</workbook>
</file>

<file path=xl/sharedStrings.xml><?xml version="1.0" encoding="utf-8"?>
<sst xmlns="http://schemas.openxmlformats.org/spreadsheetml/2006/main" count="92" uniqueCount="63">
  <si>
    <t>Dział</t>
  </si>
  <si>
    <t>Rozdział</t>
  </si>
  <si>
    <t>§</t>
  </si>
  <si>
    <t>w tym: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</si>
  <si>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</si>
  <si>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</si>
  <si>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</si>
  <si>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</si>
  <si>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</si>
  <si>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</si>
  <si>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</si>
  <si>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</si>
  <si>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</si>
  <si>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</si>
  <si>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</si>
  <si>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</si>
  <si>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</si>
  <si>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</si>
  <si>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</si>
  <si>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</si>
  <si>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</si>
  <si>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</si>
  <si>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</si>
  <si>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</si>
  <si>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</si>
  <si>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</si>
  <si>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</si>
  <si>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</si>
  <si>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</si>
  <si>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</si>
  <si>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</si>
  <si>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</si>
  <si>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Wydatki jednostek budżetowych</t>
  </si>
  <si>
    <t>wynagrodzenia i skadki od nich naliczane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</si>
  <si>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</si>
  <si>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</si>
  <si>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</si>
  <si>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</si>
  <si>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</si>
  <si>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Dochody i wydatki związane z realizacją zadań z zakresu administracji rządowej i innych zadań zleconych odrębnymi ustawami w  2010 r.</t>
  </si>
  <si>
    <t>Dotacje ogółem</t>
  </si>
  <si>
    <t>Wydatki ogółem</t>
  </si>
  <si>
    <t>wniesienie wkadów do spółek prawa handlowego</t>
  </si>
  <si>
    <t>Dochody i wydatki związane z realizacją zadań realizowanych na podstawie porozumień (umów) między jednostkami samorządu terytorialnego w 2010 r.</t>
  </si>
  <si>
    <t>zakup i objęcie akcji i udziałów</t>
  </si>
  <si>
    <t>rok budżetowy 2010 (7+8+9+10)</t>
  </si>
  <si>
    <t>Zadania inwestycyjne roczne w 2010 r.</t>
  </si>
  <si>
    <t>Wydatki na obsługę długu (odsetki)</t>
  </si>
  <si>
    <t>O10</t>
  </si>
  <si>
    <t>O1010</t>
  </si>
  <si>
    <t>Ogółem:</t>
  </si>
  <si>
    <t>Gminą Wiodącą jest Gmina Solec Zdrój, Gminą Współdziałającą jest Gmina Pacanów- Projekt:"Rozbudowa i przebudowa systemu wodno-kanalizacyjnego Gminy Solec-Zdrój i Pacanów"</t>
  </si>
  <si>
    <t>Pomoc finansowa dla Powiatu na przebudowę i remont dróg i
chodników przy drogach powiatowych</t>
  </si>
  <si>
    <t>Zakup sprzętu
komputerowego</t>
  </si>
  <si>
    <t>Gmina Pacanow</t>
  </si>
  <si>
    <t>Zakup programow
komputerowych</t>
  </si>
  <si>
    <t xml:space="preserve">Opracowanie wstępnej dokumentacji "Kolektory słoneczne" </t>
  </si>
  <si>
    <t>Zakup ksero na wyposażenie sekretariatu Szkoły Podstawowej w Pacanowie</t>
  </si>
  <si>
    <t>Szkoła Podstawowa im. Kornela Makuszyńskiego w Pacanowie</t>
  </si>
  <si>
    <t>Pomoc finansowa z Powiatu Buskiego zakresu kultury pod nazwą IV Ogólnopolski Konkurs Fotograficzny "Wszystkie Dzieci Świata" oraz Wystawa czsowa "Interaktywny Plac Zabaw realizowany przez Europejskie Centrum Bajki w Pacanowie</t>
  </si>
  <si>
    <t>Pomoc finansowa dla Powiatu na zakup samochodu specjalistycznego</t>
  </si>
  <si>
    <t>Zakup samochodu strażackiego dla OSP Oblekoń</t>
  </si>
  <si>
    <t>Pomoc finansowa z Województwa Świętokrzyskiego dla Gminy Pacanów na zakup samochodu pożarniczego dla OSP Oblekoń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</si>
</sst>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0\ _z_ł"/>
    <numFmt numFmtId="170" formatCode="#,##0.0000\ _z_ł"/>
    <numFmt numFmtId="171" formatCode="#,##0.0\ _z_ł"/>
    <numFmt numFmtId="172" formatCode="#,##0\ _z_ł"/>
  </numFmts>
  <fonts count="4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1"/>
      <name val="Arial CE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2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20" borderId="11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28" fillId="0" borderId="15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0" fontId="25" fillId="0" borderId="17" xfId="0" applyFont="1" applyBorder="1" applyAlignment="1">
      <alignment wrapText="1"/>
    </xf>
    <xf numFmtId="1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29" fillId="0" borderId="1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168" fontId="4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0" fillId="0" borderId="11" xfId="0" applyBorder="1" applyAlignment="1">
      <alignment vertical="center"/>
    </xf>
    <xf numFmtId="0" fontId="13" fillId="0" borderId="11" xfId="0" applyFont="1" applyBorder="1" applyAlignment="1">
      <alignment vertical="top" wrapText="1"/>
    </xf>
    <xf numFmtId="0" fontId="29" fillId="0" borderId="10" xfId="0" applyFont="1" applyBorder="1" applyAlignment="1">
      <alignment vertical="center" wrapText="1"/>
    </xf>
    <xf numFmtId="171" fontId="0" fillId="0" borderId="10" xfId="0" applyNumberForma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13" fillId="0" borderId="14" xfId="0" applyNumberFormat="1" applyFont="1" applyBorder="1" applyAlignment="1">
      <alignment vertical="top" wrapText="1"/>
    </xf>
    <xf numFmtId="172" fontId="0" fillId="0" borderId="10" xfId="0" applyNumberFormat="1" applyBorder="1" applyAlignment="1">
      <alignment horizontal="center" vertical="center"/>
    </xf>
    <xf numFmtId="172" fontId="13" fillId="0" borderId="11" xfId="0" applyNumberFormat="1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9" fillId="20" borderId="19" xfId="0" applyFont="1" applyFill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 wrapText="1"/>
    </xf>
    <xf numFmtId="0" fontId="26" fillId="20" borderId="18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24" fillId="20" borderId="20" xfId="0" applyFont="1" applyFill="1" applyBorder="1" applyAlignment="1">
      <alignment horizontal="center" vertical="center" wrapText="1"/>
    </xf>
    <xf numFmtId="0" fontId="24" fillId="20" borderId="18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/>
    </xf>
    <xf numFmtId="0" fontId="23" fillId="2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0" fontId="9" fillId="20" borderId="18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center" vertical="center"/>
    </xf>
    <xf numFmtId="0" fontId="7" fillId="20" borderId="19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Layout" workbookViewId="0" topLeftCell="A1">
      <selection activeCell="F11" sqref="F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5.25390625" style="1" customWidth="1"/>
    <col min="6" max="6" width="13.75390625" style="1" customWidth="1"/>
    <col min="7" max="7" width="15.25390625" style="1" customWidth="1"/>
    <col min="8" max="8" width="11.25390625" style="1" customWidth="1"/>
    <col min="9" max="9" width="9.75390625" style="1" customWidth="1"/>
    <col min="10" max="10" width="15.00390625" style="1" customWidth="1"/>
    <col min="11" max="16384" width="9.125" style="1" customWidth="1"/>
  </cols>
  <sheetData>
    <row r="1" spans="1:10" ht="18">
      <c r="A1" s="96" t="s">
        <v>46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0.5" customHeight="1">
      <c r="A2" s="4"/>
      <c r="B2" s="4"/>
      <c r="C2" s="4"/>
      <c r="D2" s="4"/>
      <c r="E2" s="4"/>
      <c r="F2" s="4"/>
      <c r="G2" s="4"/>
      <c r="H2" s="4"/>
      <c r="I2" s="4"/>
      <c r="J2" s="3" t="s">
        <v>8</v>
      </c>
    </row>
    <row r="3" spans="1:10" s="7" customFormat="1" ht="19.5" customHeight="1">
      <c r="A3" s="80" t="s">
        <v>12</v>
      </c>
      <c r="B3" s="80" t="s">
        <v>0</v>
      </c>
      <c r="C3" s="80" t="s">
        <v>7</v>
      </c>
      <c r="D3" s="82" t="s">
        <v>28</v>
      </c>
      <c r="E3" s="82" t="s">
        <v>20</v>
      </c>
      <c r="F3" s="82"/>
      <c r="G3" s="82"/>
      <c r="H3" s="82"/>
      <c r="I3" s="82"/>
      <c r="J3" s="82" t="s">
        <v>13</v>
      </c>
    </row>
    <row r="4" spans="1:10" s="7" customFormat="1" ht="19.5" customHeight="1">
      <c r="A4" s="80"/>
      <c r="B4" s="80"/>
      <c r="C4" s="80"/>
      <c r="D4" s="82"/>
      <c r="E4" s="82" t="s">
        <v>45</v>
      </c>
      <c r="F4" s="82" t="s">
        <v>4</v>
      </c>
      <c r="G4" s="82"/>
      <c r="H4" s="82"/>
      <c r="I4" s="82"/>
      <c r="J4" s="82"/>
    </row>
    <row r="5" spans="1:10" s="7" customFormat="1" ht="29.25" customHeight="1">
      <c r="A5" s="80"/>
      <c r="B5" s="80"/>
      <c r="C5" s="80"/>
      <c r="D5" s="82"/>
      <c r="E5" s="82"/>
      <c r="F5" s="82" t="s">
        <v>26</v>
      </c>
      <c r="G5" s="82" t="s">
        <v>23</v>
      </c>
      <c r="H5" s="82" t="s">
        <v>27</v>
      </c>
      <c r="I5" s="82" t="s">
        <v>24</v>
      </c>
      <c r="J5" s="82"/>
    </row>
    <row r="6" spans="1:10" s="7" customFormat="1" ht="19.5" customHeight="1">
      <c r="A6" s="80"/>
      <c r="B6" s="80"/>
      <c r="C6" s="80"/>
      <c r="D6" s="82"/>
      <c r="E6" s="82"/>
      <c r="F6" s="82"/>
      <c r="G6" s="82"/>
      <c r="H6" s="82"/>
      <c r="I6" s="82"/>
      <c r="J6" s="82"/>
    </row>
    <row r="7" spans="1:10" s="7" customFormat="1" ht="19.5" customHeight="1">
      <c r="A7" s="80"/>
      <c r="B7" s="80"/>
      <c r="C7" s="80"/>
      <c r="D7" s="82"/>
      <c r="E7" s="82"/>
      <c r="F7" s="82"/>
      <c r="G7" s="82"/>
      <c r="H7" s="82"/>
      <c r="I7" s="82"/>
      <c r="J7" s="82"/>
    </row>
    <row r="8" spans="1:10" ht="7.5" customHeight="1">
      <c r="A8" s="5">
        <v>1</v>
      </c>
      <c r="B8" s="5">
        <v>2</v>
      </c>
      <c r="C8" s="5">
        <v>3</v>
      </c>
      <c r="D8" s="5">
        <v>4</v>
      </c>
      <c r="E8" s="5">
        <v>6</v>
      </c>
      <c r="F8" s="5">
        <v>7</v>
      </c>
      <c r="G8" s="5">
        <v>8</v>
      </c>
      <c r="H8" s="5">
        <v>9</v>
      </c>
      <c r="I8" s="5">
        <v>10</v>
      </c>
      <c r="J8" s="5">
        <v>11</v>
      </c>
    </row>
    <row r="9" spans="1:10" ht="51" customHeight="1">
      <c r="A9" s="17">
        <v>1</v>
      </c>
      <c r="B9" s="17">
        <v>750</v>
      </c>
      <c r="C9" s="17">
        <v>75023</v>
      </c>
      <c r="D9" s="52" t="s">
        <v>53</v>
      </c>
      <c r="E9" s="53">
        <v>10000</v>
      </c>
      <c r="F9" s="34"/>
      <c r="G9" s="54">
        <v>10000</v>
      </c>
      <c r="H9" s="55" t="s">
        <v>14</v>
      </c>
      <c r="I9" s="6"/>
      <c r="J9" s="6" t="s">
        <v>54</v>
      </c>
    </row>
    <row r="10" spans="1:10" ht="51">
      <c r="A10" s="17">
        <v>2</v>
      </c>
      <c r="B10" s="17">
        <v>750</v>
      </c>
      <c r="C10" s="17">
        <v>75023</v>
      </c>
      <c r="D10" s="52" t="s">
        <v>55</v>
      </c>
      <c r="E10" s="53">
        <v>10000</v>
      </c>
      <c r="F10" s="34"/>
      <c r="G10" s="54">
        <v>10000</v>
      </c>
      <c r="H10" s="55" t="s">
        <v>14</v>
      </c>
      <c r="I10" s="6"/>
      <c r="J10" s="6" t="s">
        <v>54</v>
      </c>
    </row>
    <row r="11" spans="1:10" ht="51">
      <c r="A11" s="17">
        <v>3</v>
      </c>
      <c r="B11" s="17">
        <v>754</v>
      </c>
      <c r="C11" s="17">
        <v>75412</v>
      </c>
      <c r="D11" s="52" t="s">
        <v>61</v>
      </c>
      <c r="E11" s="53">
        <v>50000</v>
      </c>
      <c r="F11" s="34">
        <v>50000</v>
      </c>
      <c r="G11" s="54"/>
      <c r="H11" s="55" t="s">
        <v>14</v>
      </c>
      <c r="I11" s="6"/>
      <c r="J11" s="6" t="s">
        <v>54</v>
      </c>
    </row>
    <row r="12" spans="1:10" ht="76.5">
      <c r="A12" s="17">
        <v>4</v>
      </c>
      <c r="B12" s="17">
        <v>801</v>
      </c>
      <c r="C12" s="17">
        <v>80101</v>
      </c>
      <c r="D12" s="52" t="s">
        <v>57</v>
      </c>
      <c r="E12" s="53">
        <v>3850</v>
      </c>
      <c r="F12" s="34">
        <v>3850</v>
      </c>
      <c r="G12" s="54"/>
      <c r="H12" s="55" t="s">
        <v>14</v>
      </c>
      <c r="I12" s="6"/>
      <c r="J12" s="55" t="s">
        <v>58</v>
      </c>
    </row>
    <row r="13" spans="1:10" ht="63.75">
      <c r="A13" s="17">
        <v>5</v>
      </c>
      <c r="B13" s="17">
        <v>900</v>
      </c>
      <c r="C13" s="17">
        <v>90005</v>
      </c>
      <c r="D13" s="52" t="s">
        <v>56</v>
      </c>
      <c r="E13" s="53">
        <v>64660</v>
      </c>
      <c r="F13" s="34"/>
      <c r="G13" s="54">
        <v>64660</v>
      </c>
      <c r="H13" s="55" t="s">
        <v>14</v>
      </c>
      <c r="I13" s="59"/>
      <c r="J13" s="6" t="s">
        <v>54</v>
      </c>
    </row>
    <row r="14" spans="1:10" ht="15.75">
      <c r="A14" s="81" t="s">
        <v>25</v>
      </c>
      <c r="B14" s="81"/>
      <c r="C14" s="81"/>
      <c r="D14" s="81"/>
      <c r="E14" s="56">
        <f>SUM(E9:E13)</f>
        <v>138510</v>
      </c>
      <c r="F14" s="56">
        <f>SUM(F9:F13)</f>
        <v>53850</v>
      </c>
      <c r="G14" s="56">
        <f>SUM(G9:G13)</f>
        <v>84660</v>
      </c>
      <c r="H14" s="15" t="s">
        <v>10</v>
      </c>
      <c r="I14" s="57">
        <f>SUM(I9:I12)</f>
        <v>0</v>
      </c>
      <c r="J14" s="15" t="s">
        <v>10</v>
      </c>
    </row>
    <row r="16" ht="12.75">
      <c r="A16" s="1" t="s">
        <v>19</v>
      </c>
    </row>
    <row r="17" ht="12.75">
      <c r="A17" s="1" t="s">
        <v>15</v>
      </c>
    </row>
    <row r="18" ht="12.75">
      <c r="A18" s="1" t="s">
        <v>16</v>
      </c>
    </row>
    <row r="19" ht="12.75">
      <c r="A19" s="1" t="s">
        <v>17</v>
      </c>
    </row>
    <row r="20" ht="12.75">
      <c r="A20" s="1" t="s">
        <v>18</v>
      </c>
    </row>
  </sheetData>
  <sheetProtection/>
  <mergeCells count="14"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I5:I7"/>
    <mergeCell ref="A14:D14"/>
    <mergeCell ref="F5:F7"/>
    <mergeCell ref="G5:G7"/>
    <mergeCell ref="H5:H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84" r:id="rId1"/>
  <headerFooter alignWithMargins="0">
    <oddHeader>&amp;R&amp;9Załącznik nr &amp;A
do uchwały Rady Gminy nr LXV/305/10
z dnia 14 lipca 2010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view="pageLayout" workbookViewId="0" topLeftCell="A70">
      <selection activeCell="I87" sqref="I8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1.625" style="1" customWidth="1"/>
    <col min="5" max="5" width="8.875" style="1" customWidth="1"/>
    <col min="6" max="6" width="15.375" style="1" customWidth="1"/>
    <col min="7" max="7" width="14.125" style="1" customWidth="1"/>
    <col min="8" max="8" width="11.625" style="1" customWidth="1"/>
    <col min="9" max="9" width="12.75390625" style="1" customWidth="1"/>
    <col min="10" max="10" width="11.75390625" style="1" customWidth="1"/>
    <col min="11" max="11" width="12.375" style="0" customWidth="1"/>
    <col min="13" max="13" width="12.00390625" style="0" customWidth="1"/>
  </cols>
  <sheetData>
    <row r="1" spans="1:13" ht="36" customHeight="1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7" ht="18">
      <c r="A2" s="2"/>
      <c r="B2" s="2"/>
      <c r="C2" s="2"/>
      <c r="D2" s="2"/>
      <c r="E2" s="2"/>
      <c r="F2" s="2"/>
      <c r="G2" s="2"/>
    </row>
    <row r="3" spans="1:13" ht="12.75">
      <c r="A3" s="8"/>
      <c r="B3" s="8"/>
      <c r="C3" s="8"/>
      <c r="D3" s="8"/>
      <c r="E3" s="8"/>
      <c r="H3" s="20"/>
      <c r="I3" s="20"/>
      <c r="M3" s="9" t="s">
        <v>11</v>
      </c>
    </row>
    <row r="4" spans="1:13" s="11" customFormat="1" ht="18.75" customHeight="1">
      <c r="A4" s="78" t="s">
        <v>0</v>
      </c>
      <c r="B4" s="78" t="s">
        <v>1</v>
      </c>
      <c r="C4" s="98" t="s">
        <v>2</v>
      </c>
      <c r="D4" s="98" t="s">
        <v>40</v>
      </c>
      <c r="E4" s="76" t="s">
        <v>3</v>
      </c>
      <c r="F4" s="101"/>
      <c r="G4" s="101"/>
      <c r="H4" s="101"/>
      <c r="I4" s="101"/>
      <c r="J4" s="101"/>
      <c r="K4" s="101"/>
      <c r="L4" s="101"/>
      <c r="M4" s="77"/>
    </row>
    <row r="5" spans="1:13" s="11" customFormat="1" ht="20.25" customHeight="1">
      <c r="A5" s="79"/>
      <c r="B5" s="79"/>
      <c r="C5" s="99"/>
      <c r="D5" s="99"/>
      <c r="E5" s="98" t="s">
        <v>5</v>
      </c>
      <c r="F5" s="102" t="s">
        <v>3</v>
      </c>
      <c r="G5" s="102"/>
      <c r="H5" s="102"/>
      <c r="I5" s="102"/>
      <c r="J5" s="98" t="s">
        <v>6</v>
      </c>
      <c r="K5" s="103" t="s">
        <v>3</v>
      </c>
      <c r="L5" s="104"/>
      <c r="M5" s="105"/>
    </row>
    <row r="6" spans="1:13" s="11" customFormat="1" ht="63.75" customHeight="1">
      <c r="A6" s="79"/>
      <c r="B6" s="79"/>
      <c r="C6" s="99"/>
      <c r="D6" s="99"/>
      <c r="E6" s="99"/>
      <c r="F6" s="76" t="s">
        <v>32</v>
      </c>
      <c r="G6" s="77"/>
      <c r="H6" s="98" t="s">
        <v>35</v>
      </c>
      <c r="I6" s="98" t="s">
        <v>36</v>
      </c>
      <c r="J6" s="99"/>
      <c r="K6" s="102" t="s">
        <v>38</v>
      </c>
      <c r="L6" s="102" t="s">
        <v>44</v>
      </c>
      <c r="M6" s="102" t="s">
        <v>42</v>
      </c>
    </row>
    <row r="7" spans="1:13" s="11" customFormat="1" ht="63.75">
      <c r="A7" s="97"/>
      <c r="B7" s="97"/>
      <c r="C7" s="100"/>
      <c r="D7" s="100"/>
      <c r="E7" s="100"/>
      <c r="F7" s="18" t="s">
        <v>33</v>
      </c>
      <c r="G7" s="18" t="s">
        <v>34</v>
      </c>
      <c r="H7" s="100"/>
      <c r="I7" s="100"/>
      <c r="J7" s="100"/>
      <c r="K7" s="102"/>
      <c r="L7" s="102"/>
      <c r="M7" s="102"/>
    </row>
    <row r="8" spans="1:13" s="11" customFormat="1" ht="12.75">
      <c r="A8" s="70"/>
      <c r="B8" s="7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s="11" customFormat="1" ht="12.75">
      <c r="A9" s="70"/>
      <c r="B9" s="7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1" customFormat="1" ht="12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</row>
    <row r="11" spans="1:13" s="11" customFormat="1" ht="18" customHeight="1">
      <c r="A11" s="16">
        <v>10</v>
      </c>
      <c r="B11" s="73">
        <v>1095</v>
      </c>
      <c r="C11" s="74"/>
      <c r="D11" s="73">
        <v>193182</v>
      </c>
      <c r="E11" s="36">
        <f>SUM(E13:E20)</f>
        <v>193182</v>
      </c>
      <c r="F11" s="36">
        <f>SUM(F13:F20)</f>
        <v>1547.75</v>
      </c>
      <c r="G11" s="36">
        <f>SUM(G13:G20)</f>
        <v>191634.25</v>
      </c>
      <c r="H11" s="36">
        <f aca="true" t="shared" si="0" ref="H11:M11">SUM(H13:H15)</f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</row>
    <row r="12" spans="1:13" s="11" customFormat="1" ht="15" customHeight="1">
      <c r="A12" s="71"/>
      <c r="B12" s="71"/>
      <c r="C12" s="72">
        <v>2010</v>
      </c>
      <c r="D12" s="71">
        <v>193182</v>
      </c>
      <c r="E12" s="71"/>
      <c r="F12" s="71"/>
      <c r="G12" s="71"/>
      <c r="H12" s="71"/>
      <c r="I12" s="71"/>
      <c r="J12" s="71"/>
      <c r="K12" s="71"/>
      <c r="L12" s="71"/>
      <c r="M12" s="71"/>
    </row>
    <row r="13" spans="1:13" s="11" customFormat="1" ht="19.5" customHeight="1">
      <c r="A13" s="71"/>
      <c r="B13" s="71"/>
      <c r="C13" s="72">
        <v>4010</v>
      </c>
      <c r="D13" s="71"/>
      <c r="E13" s="75">
        <v>1316.67</v>
      </c>
      <c r="F13" s="75">
        <v>1316.67</v>
      </c>
      <c r="G13" s="75"/>
      <c r="H13" s="71"/>
      <c r="I13" s="71"/>
      <c r="J13" s="71"/>
      <c r="K13" s="71"/>
      <c r="L13" s="71"/>
      <c r="M13" s="71"/>
    </row>
    <row r="14" spans="1:13" s="11" customFormat="1" ht="19.5" customHeight="1">
      <c r="A14" s="71"/>
      <c r="B14" s="71"/>
      <c r="C14" s="72">
        <v>4010</v>
      </c>
      <c r="D14" s="71"/>
      <c r="E14" s="75">
        <v>198.82</v>
      </c>
      <c r="F14" s="75">
        <v>198.82</v>
      </c>
      <c r="G14" s="75"/>
      <c r="H14" s="71"/>
      <c r="I14" s="71"/>
      <c r="J14" s="71"/>
      <c r="K14" s="71"/>
      <c r="L14" s="71"/>
      <c r="M14" s="71"/>
    </row>
    <row r="15" spans="1:13" s="11" customFormat="1" ht="19.5" customHeight="1">
      <c r="A15" s="71"/>
      <c r="B15" s="71"/>
      <c r="C15" s="72">
        <v>4120</v>
      </c>
      <c r="D15" s="71"/>
      <c r="E15" s="75">
        <v>32.26</v>
      </c>
      <c r="F15" s="75">
        <v>32.26</v>
      </c>
      <c r="G15" s="75"/>
      <c r="H15" s="71"/>
      <c r="I15" s="71"/>
      <c r="J15" s="71"/>
      <c r="K15" s="71"/>
      <c r="L15" s="71"/>
      <c r="M15" s="71"/>
    </row>
    <row r="16" spans="1:13" s="11" customFormat="1" ht="19.5" customHeight="1">
      <c r="A16" s="71"/>
      <c r="B16" s="71"/>
      <c r="C16" s="72">
        <v>4210</v>
      </c>
      <c r="D16" s="71"/>
      <c r="E16" s="75">
        <v>1359.31</v>
      </c>
      <c r="F16" s="75"/>
      <c r="G16" s="75">
        <v>1359.31</v>
      </c>
      <c r="H16" s="71"/>
      <c r="I16" s="71"/>
      <c r="J16" s="71"/>
      <c r="K16" s="71"/>
      <c r="L16" s="71"/>
      <c r="M16" s="71"/>
    </row>
    <row r="17" spans="1:13" s="11" customFormat="1" ht="19.5" customHeight="1">
      <c r="A17" s="71"/>
      <c r="B17" s="71"/>
      <c r="C17" s="72">
        <v>4300</v>
      </c>
      <c r="D17" s="71"/>
      <c r="E17" s="75">
        <v>731.99</v>
      </c>
      <c r="F17" s="75"/>
      <c r="G17" s="75">
        <v>731.99</v>
      </c>
      <c r="H17" s="71"/>
      <c r="I17" s="71"/>
      <c r="J17" s="71"/>
      <c r="K17" s="71"/>
      <c r="L17" s="71"/>
      <c r="M17" s="71"/>
    </row>
    <row r="18" spans="1:13" s="11" customFormat="1" ht="19.5" customHeight="1">
      <c r="A18" s="71"/>
      <c r="B18" s="71"/>
      <c r="C18" s="72">
        <v>4410</v>
      </c>
      <c r="D18" s="71"/>
      <c r="E18" s="75">
        <v>101.13</v>
      </c>
      <c r="F18" s="75"/>
      <c r="G18" s="75">
        <v>101.13</v>
      </c>
      <c r="H18" s="71"/>
      <c r="I18" s="71"/>
      <c r="J18" s="71"/>
      <c r="K18" s="71"/>
      <c r="L18" s="71"/>
      <c r="M18" s="71"/>
    </row>
    <row r="19" spans="1:13" s="11" customFormat="1" ht="19.5" customHeight="1">
      <c r="A19" s="71"/>
      <c r="B19" s="71"/>
      <c r="C19" s="72">
        <v>4430</v>
      </c>
      <c r="D19" s="71"/>
      <c r="E19" s="75">
        <v>189394</v>
      </c>
      <c r="F19" s="75"/>
      <c r="G19" s="75">
        <v>189394</v>
      </c>
      <c r="H19" s="71"/>
      <c r="I19" s="71"/>
      <c r="J19" s="71"/>
      <c r="K19" s="71"/>
      <c r="L19" s="71"/>
      <c r="M19" s="71"/>
    </row>
    <row r="20" spans="1:13" s="11" customFormat="1" ht="19.5" customHeight="1">
      <c r="A20" s="71"/>
      <c r="B20" s="71"/>
      <c r="C20" s="72">
        <v>4740</v>
      </c>
      <c r="D20" s="71"/>
      <c r="E20" s="75">
        <v>47.82</v>
      </c>
      <c r="F20" s="75"/>
      <c r="G20" s="75">
        <v>47.82</v>
      </c>
      <c r="H20" s="71"/>
      <c r="I20" s="71"/>
      <c r="J20" s="71"/>
      <c r="K20" s="71"/>
      <c r="L20" s="71"/>
      <c r="M20" s="71"/>
    </row>
    <row r="21" spans="1:13" s="11" customFormat="1" ht="16.5" customHeight="1">
      <c r="A21" s="71"/>
      <c r="B21" s="71"/>
      <c r="C21" s="72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s="39" customFormat="1" ht="12.75">
      <c r="A22" s="16">
        <v>750</v>
      </c>
      <c r="B22" s="16">
        <v>75011</v>
      </c>
      <c r="C22" s="43"/>
      <c r="D22" s="36">
        <v>60764</v>
      </c>
      <c r="E22" s="36">
        <f aca="true" t="shared" si="1" ref="E22:M22">SUM(E24:E26)</f>
        <v>60764</v>
      </c>
      <c r="F22" s="36">
        <f t="shared" si="1"/>
        <v>60764</v>
      </c>
      <c r="G22" s="36">
        <f t="shared" si="1"/>
        <v>0</v>
      </c>
      <c r="H22" s="36">
        <f t="shared" si="1"/>
        <v>0</v>
      </c>
      <c r="I22" s="36">
        <f t="shared" si="1"/>
        <v>0</v>
      </c>
      <c r="J22" s="36">
        <f t="shared" si="1"/>
        <v>0</v>
      </c>
      <c r="K22" s="36">
        <f t="shared" si="1"/>
        <v>0</v>
      </c>
      <c r="L22" s="36">
        <f t="shared" si="1"/>
        <v>0</v>
      </c>
      <c r="M22" s="36">
        <f t="shared" si="1"/>
        <v>0</v>
      </c>
    </row>
    <row r="23" spans="1:13" s="39" customFormat="1" ht="12.75">
      <c r="A23" s="16"/>
      <c r="B23" s="16"/>
      <c r="C23" s="43">
        <v>2010</v>
      </c>
      <c r="D23" s="36">
        <v>60764</v>
      </c>
      <c r="E23" s="36"/>
      <c r="F23" s="36"/>
      <c r="G23" s="36"/>
      <c r="H23" s="36"/>
      <c r="I23" s="36"/>
      <c r="J23" s="36"/>
      <c r="K23" s="36"/>
      <c r="L23" s="36"/>
      <c r="M23" s="36"/>
    </row>
    <row r="24" spans="1:13" s="11" customFormat="1" ht="12.75">
      <c r="A24" s="6"/>
      <c r="B24" s="6"/>
      <c r="C24" s="42">
        <v>4010</v>
      </c>
      <c r="D24" s="35"/>
      <c r="E24" s="35">
        <f aca="true" t="shared" si="2" ref="E24:E85">SUM(F24:I24)</f>
        <v>50101</v>
      </c>
      <c r="F24" s="35">
        <v>50101</v>
      </c>
      <c r="G24" s="35"/>
      <c r="H24" s="35"/>
      <c r="I24" s="35"/>
      <c r="J24" s="35">
        <f aca="true" t="shared" si="3" ref="J24:J85">SUM(K24:M24)</f>
        <v>0</v>
      </c>
      <c r="K24" s="37"/>
      <c r="L24" s="37"/>
      <c r="M24" s="37"/>
    </row>
    <row r="25" spans="1:13" s="11" customFormat="1" ht="12.75">
      <c r="A25" s="6"/>
      <c r="B25" s="6"/>
      <c r="C25" s="42">
        <v>4110</v>
      </c>
      <c r="D25" s="35"/>
      <c r="E25" s="35">
        <f t="shared" si="2"/>
        <v>9175</v>
      </c>
      <c r="F25" s="35">
        <v>9175</v>
      </c>
      <c r="G25" s="35"/>
      <c r="H25" s="35"/>
      <c r="I25" s="35"/>
      <c r="J25" s="35">
        <f t="shared" si="3"/>
        <v>0</v>
      </c>
      <c r="K25" s="37"/>
      <c r="L25" s="37"/>
      <c r="M25" s="37"/>
    </row>
    <row r="26" spans="1:13" s="11" customFormat="1" ht="12.75">
      <c r="A26" s="6"/>
      <c r="B26" s="6"/>
      <c r="C26" s="42">
        <v>4120</v>
      </c>
      <c r="D26" s="35"/>
      <c r="E26" s="35">
        <f t="shared" si="2"/>
        <v>1488</v>
      </c>
      <c r="F26" s="35">
        <v>1488</v>
      </c>
      <c r="G26" s="35"/>
      <c r="H26" s="35"/>
      <c r="I26" s="35"/>
      <c r="J26" s="35">
        <f t="shared" si="3"/>
        <v>0</v>
      </c>
      <c r="K26" s="37"/>
      <c r="L26" s="37"/>
      <c r="M26" s="37"/>
    </row>
    <row r="27" spans="1:13" s="11" customFormat="1" ht="12.75">
      <c r="A27" s="6"/>
      <c r="B27" s="16"/>
      <c r="C27" s="43"/>
      <c r="D27" s="35"/>
      <c r="E27" s="35"/>
      <c r="F27" s="35"/>
      <c r="G27" s="35"/>
      <c r="H27" s="35"/>
      <c r="I27" s="35"/>
      <c r="J27" s="35"/>
      <c r="K27" s="37"/>
      <c r="L27" s="37"/>
      <c r="M27" s="37"/>
    </row>
    <row r="28" spans="1:13" s="39" customFormat="1" ht="12.75">
      <c r="A28" s="16">
        <v>751</v>
      </c>
      <c r="B28" s="16">
        <v>75101</v>
      </c>
      <c r="C28" s="43"/>
      <c r="D28" s="36">
        <v>1364</v>
      </c>
      <c r="E28" s="36">
        <f aca="true" t="shared" si="4" ref="E28:M28">SUM(E30:E32)</f>
        <v>1364</v>
      </c>
      <c r="F28" s="36">
        <f t="shared" si="4"/>
        <v>1364</v>
      </c>
      <c r="G28" s="36">
        <f t="shared" si="4"/>
        <v>0</v>
      </c>
      <c r="H28" s="36">
        <f t="shared" si="4"/>
        <v>0</v>
      </c>
      <c r="I28" s="36">
        <f t="shared" si="4"/>
        <v>0</v>
      </c>
      <c r="J28" s="36">
        <f t="shared" si="4"/>
        <v>0</v>
      </c>
      <c r="K28" s="36">
        <f t="shared" si="4"/>
        <v>0</v>
      </c>
      <c r="L28" s="36">
        <f t="shared" si="4"/>
        <v>0</v>
      </c>
      <c r="M28" s="36">
        <f t="shared" si="4"/>
        <v>0</v>
      </c>
    </row>
    <row r="29" spans="1:13" s="39" customFormat="1" ht="12.75">
      <c r="A29" s="16"/>
      <c r="B29" s="16"/>
      <c r="C29" s="43">
        <v>2010</v>
      </c>
      <c r="D29" s="36">
        <v>1364</v>
      </c>
      <c r="E29" s="36"/>
      <c r="F29" s="36"/>
      <c r="G29" s="36"/>
      <c r="H29" s="36"/>
      <c r="I29" s="36"/>
      <c r="J29" s="36"/>
      <c r="K29" s="36"/>
      <c r="L29" s="36"/>
      <c r="M29" s="36"/>
    </row>
    <row r="30" spans="1:13" s="11" customFormat="1" ht="12.75">
      <c r="A30" s="6"/>
      <c r="B30" s="6"/>
      <c r="C30" s="42">
        <v>4010</v>
      </c>
      <c r="D30" s="35"/>
      <c r="E30" s="35">
        <f t="shared" si="2"/>
        <v>1124</v>
      </c>
      <c r="F30" s="35">
        <v>1124</v>
      </c>
      <c r="G30" s="35"/>
      <c r="H30" s="35"/>
      <c r="I30" s="35"/>
      <c r="J30" s="35">
        <f t="shared" si="3"/>
        <v>0</v>
      </c>
      <c r="K30" s="37"/>
      <c r="L30" s="37"/>
      <c r="M30" s="37"/>
    </row>
    <row r="31" spans="1:13" s="11" customFormat="1" ht="12.75">
      <c r="A31" s="6"/>
      <c r="B31" s="6"/>
      <c r="C31" s="42">
        <v>4110</v>
      </c>
      <c r="D31" s="35"/>
      <c r="E31" s="35">
        <f t="shared" si="2"/>
        <v>218</v>
      </c>
      <c r="F31" s="35">
        <v>218</v>
      </c>
      <c r="G31" s="35"/>
      <c r="H31" s="35"/>
      <c r="I31" s="35"/>
      <c r="J31" s="35">
        <f t="shared" si="3"/>
        <v>0</v>
      </c>
      <c r="K31" s="37"/>
      <c r="L31" s="37"/>
      <c r="M31" s="37"/>
    </row>
    <row r="32" spans="1:13" s="11" customFormat="1" ht="12.75">
      <c r="A32" s="6"/>
      <c r="B32" s="6"/>
      <c r="C32" s="42">
        <v>4120</v>
      </c>
      <c r="D32" s="35"/>
      <c r="E32" s="35">
        <f t="shared" si="2"/>
        <v>22</v>
      </c>
      <c r="F32" s="35">
        <v>22</v>
      </c>
      <c r="G32" s="35"/>
      <c r="H32" s="35"/>
      <c r="I32" s="35"/>
      <c r="J32" s="35">
        <f t="shared" si="3"/>
        <v>0</v>
      </c>
      <c r="K32" s="37"/>
      <c r="L32" s="37"/>
      <c r="M32" s="37"/>
    </row>
    <row r="33" spans="1:13" s="11" customFormat="1" ht="12.75">
      <c r="A33" s="16">
        <v>751</v>
      </c>
      <c r="B33" s="16">
        <v>75107</v>
      </c>
      <c r="C33" s="43"/>
      <c r="D33" s="36">
        <v>30610</v>
      </c>
      <c r="E33" s="36">
        <f aca="true" t="shared" si="5" ref="E33:M33">SUM(E35:E45)</f>
        <v>30610.000000000004</v>
      </c>
      <c r="F33" s="36">
        <f t="shared" si="5"/>
        <v>5089.92</v>
      </c>
      <c r="G33" s="36">
        <f t="shared" si="5"/>
        <v>9680.080000000002</v>
      </c>
      <c r="H33" s="36">
        <f t="shared" si="5"/>
        <v>0</v>
      </c>
      <c r="I33" s="36">
        <f t="shared" si="5"/>
        <v>15840</v>
      </c>
      <c r="J33" s="36">
        <f t="shared" si="5"/>
        <v>0</v>
      </c>
      <c r="K33" s="36">
        <f t="shared" si="5"/>
        <v>0</v>
      </c>
      <c r="L33" s="36">
        <f t="shared" si="5"/>
        <v>0</v>
      </c>
      <c r="M33" s="36">
        <f t="shared" si="5"/>
        <v>0</v>
      </c>
    </row>
    <row r="34" spans="1:13" s="11" customFormat="1" ht="12.75">
      <c r="A34" s="6"/>
      <c r="B34" s="6"/>
      <c r="C34" s="42">
        <v>2010</v>
      </c>
      <c r="D34" s="35"/>
      <c r="E34" s="35">
        <v>30610</v>
      </c>
      <c r="F34" s="35"/>
      <c r="G34" s="35"/>
      <c r="H34" s="35"/>
      <c r="I34" s="35"/>
      <c r="J34" s="35"/>
      <c r="K34" s="37"/>
      <c r="L34" s="37"/>
      <c r="M34" s="37"/>
    </row>
    <row r="35" spans="1:13" s="11" customFormat="1" ht="12.75">
      <c r="A35" s="6"/>
      <c r="B35" s="6"/>
      <c r="C35" s="42">
        <v>3030</v>
      </c>
      <c r="D35" s="35"/>
      <c r="E35" s="35">
        <v>15840</v>
      </c>
      <c r="F35" s="35"/>
      <c r="G35" s="35"/>
      <c r="H35" s="35"/>
      <c r="I35" s="35">
        <v>15840</v>
      </c>
      <c r="J35" s="35"/>
      <c r="K35" s="37"/>
      <c r="L35" s="37"/>
      <c r="M35" s="37"/>
    </row>
    <row r="36" spans="1:13" s="11" customFormat="1" ht="12.75">
      <c r="A36" s="6"/>
      <c r="B36" s="6"/>
      <c r="C36" s="42">
        <v>4110</v>
      </c>
      <c r="D36" s="35"/>
      <c r="E36" s="35">
        <v>653.83</v>
      </c>
      <c r="F36" s="35">
        <v>653.83</v>
      </c>
      <c r="G36" s="35"/>
      <c r="H36" s="35"/>
      <c r="I36" s="35"/>
      <c r="J36" s="35"/>
      <c r="K36" s="37"/>
      <c r="L36" s="37"/>
      <c r="M36" s="37"/>
    </row>
    <row r="37" spans="1:13" s="11" customFormat="1" ht="12.75">
      <c r="A37" s="6"/>
      <c r="B37" s="6"/>
      <c r="C37" s="42">
        <v>4120</v>
      </c>
      <c r="D37" s="35"/>
      <c r="E37" s="35">
        <v>106.09</v>
      </c>
      <c r="F37" s="35">
        <v>106.09</v>
      </c>
      <c r="G37" s="35"/>
      <c r="H37" s="35"/>
      <c r="I37" s="35"/>
      <c r="J37" s="35"/>
      <c r="K37" s="37"/>
      <c r="L37" s="37"/>
      <c r="M37" s="37"/>
    </row>
    <row r="38" spans="1:13" s="11" customFormat="1" ht="12.75">
      <c r="A38" s="6"/>
      <c r="B38" s="6"/>
      <c r="C38" s="42">
        <v>4170</v>
      </c>
      <c r="D38" s="35"/>
      <c r="E38" s="35">
        <v>4330</v>
      </c>
      <c r="F38" s="35">
        <v>4330</v>
      </c>
      <c r="G38" s="35"/>
      <c r="H38" s="35"/>
      <c r="I38" s="35"/>
      <c r="J38" s="35"/>
      <c r="K38" s="37"/>
      <c r="L38" s="37"/>
      <c r="M38" s="37"/>
    </row>
    <row r="39" spans="1:13" s="11" customFormat="1" ht="12.75">
      <c r="A39" s="6"/>
      <c r="B39" s="6"/>
      <c r="C39" s="42">
        <v>4210</v>
      </c>
      <c r="D39" s="35"/>
      <c r="E39" s="35">
        <v>7024.43</v>
      </c>
      <c r="F39" s="35"/>
      <c r="G39" s="35">
        <v>7024.43</v>
      </c>
      <c r="H39" s="35"/>
      <c r="I39" s="35"/>
      <c r="J39" s="35"/>
      <c r="K39" s="37"/>
      <c r="L39" s="37"/>
      <c r="M39" s="37"/>
    </row>
    <row r="40" spans="1:13" s="11" customFormat="1" ht="12.75">
      <c r="A40" s="6"/>
      <c r="B40" s="6"/>
      <c r="C40" s="42">
        <v>4260</v>
      </c>
      <c r="D40" s="35"/>
      <c r="E40" s="35">
        <v>400</v>
      </c>
      <c r="F40" s="35"/>
      <c r="G40" s="35">
        <v>400</v>
      </c>
      <c r="H40" s="35"/>
      <c r="I40" s="35"/>
      <c r="J40" s="35"/>
      <c r="K40" s="37"/>
      <c r="L40" s="37"/>
      <c r="M40" s="37"/>
    </row>
    <row r="41" spans="1:13" s="11" customFormat="1" ht="12.75">
      <c r="A41" s="6"/>
      <c r="B41" s="6"/>
      <c r="C41" s="42">
        <v>4300</v>
      </c>
      <c r="D41" s="35"/>
      <c r="E41" s="35">
        <v>1006.2</v>
      </c>
      <c r="F41" s="35"/>
      <c r="G41" s="35">
        <v>1006.2</v>
      </c>
      <c r="H41" s="35"/>
      <c r="I41" s="35"/>
      <c r="J41" s="35"/>
      <c r="K41" s="37"/>
      <c r="L41" s="37"/>
      <c r="M41" s="37"/>
    </row>
    <row r="42" spans="1:13" s="11" customFormat="1" ht="12.75">
      <c r="A42" s="6"/>
      <c r="B42" s="6"/>
      <c r="C42" s="42">
        <v>4370</v>
      </c>
      <c r="D42" s="35"/>
      <c r="E42" s="35">
        <v>339.36</v>
      </c>
      <c r="F42" s="35"/>
      <c r="G42" s="35">
        <v>339.36</v>
      </c>
      <c r="H42" s="35"/>
      <c r="I42" s="35"/>
      <c r="J42" s="35"/>
      <c r="K42" s="37"/>
      <c r="L42" s="37"/>
      <c r="M42" s="37"/>
    </row>
    <row r="43" spans="1:13" s="11" customFormat="1" ht="12.75">
      <c r="A43" s="6"/>
      <c r="B43" s="6"/>
      <c r="C43" s="42">
        <v>4410</v>
      </c>
      <c r="D43" s="35"/>
      <c r="E43" s="35">
        <v>800</v>
      </c>
      <c r="F43" s="35"/>
      <c r="G43" s="35">
        <v>800</v>
      </c>
      <c r="H43" s="35"/>
      <c r="I43" s="35"/>
      <c r="J43" s="35"/>
      <c r="K43" s="37"/>
      <c r="L43" s="37"/>
      <c r="M43" s="37"/>
    </row>
    <row r="44" spans="1:13" s="11" customFormat="1" ht="12.75">
      <c r="A44" s="6"/>
      <c r="B44" s="6"/>
      <c r="C44" s="42">
        <v>4740</v>
      </c>
      <c r="D44" s="35"/>
      <c r="E44" s="35">
        <v>110.09</v>
      </c>
      <c r="F44" s="35"/>
      <c r="G44" s="35">
        <v>110.09</v>
      </c>
      <c r="H44" s="35"/>
      <c r="I44" s="35"/>
      <c r="J44" s="35"/>
      <c r="K44" s="37"/>
      <c r="L44" s="37"/>
      <c r="M44" s="37"/>
    </row>
    <row r="45" spans="1:13" s="11" customFormat="1" ht="12.75">
      <c r="A45" s="6"/>
      <c r="B45" s="6"/>
      <c r="C45" s="42"/>
      <c r="D45" s="35"/>
      <c r="E45" s="35"/>
      <c r="F45" s="35"/>
      <c r="G45" s="35"/>
      <c r="H45" s="35"/>
      <c r="I45" s="35"/>
      <c r="J45" s="35"/>
      <c r="K45" s="37"/>
      <c r="L45" s="37"/>
      <c r="M45" s="37"/>
    </row>
    <row r="46" spans="1:13" s="39" customFormat="1" ht="12.75">
      <c r="A46" s="16">
        <v>852</v>
      </c>
      <c r="B46" s="16">
        <v>85212</v>
      </c>
      <c r="C46" s="43"/>
      <c r="D46" s="36">
        <v>2384382</v>
      </c>
      <c r="E46" s="36">
        <f aca="true" t="shared" si="6" ref="E46:M46">SUM(E48:E64)</f>
        <v>2384382</v>
      </c>
      <c r="F46" s="36">
        <f t="shared" si="6"/>
        <v>42386</v>
      </c>
      <c r="G46" s="36">
        <f t="shared" si="6"/>
        <v>26262</v>
      </c>
      <c r="H46" s="36">
        <f t="shared" si="6"/>
        <v>0</v>
      </c>
      <c r="I46" s="36">
        <f t="shared" si="6"/>
        <v>2315734</v>
      </c>
      <c r="J46" s="36">
        <f t="shared" si="6"/>
        <v>0</v>
      </c>
      <c r="K46" s="36">
        <f t="shared" si="6"/>
        <v>0</v>
      </c>
      <c r="L46" s="36">
        <f t="shared" si="6"/>
        <v>0</v>
      </c>
      <c r="M46" s="36">
        <f t="shared" si="6"/>
        <v>0</v>
      </c>
    </row>
    <row r="47" spans="1:13" s="39" customFormat="1" ht="12.75">
      <c r="A47" s="16"/>
      <c r="B47" s="16"/>
      <c r="C47" s="43">
        <v>2010</v>
      </c>
      <c r="D47" s="36">
        <v>2384382</v>
      </c>
      <c r="E47" s="36"/>
      <c r="F47" s="36"/>
      <c r="G47" s="36"/>
      <c r="H47" s="36"/>
      <c r="I47" s="36"/>
      <c r="J47" s="36"/>
      <c r="K47" s="36"/>
      <c r="L47" s="36"/>
      <c r="M47" s="36"/>
    </row>
    <row r="48" spans="1:13" s="11" customFormat="1" ht="12.75">
      <c r="A48" s="6"/>
      <c r="B48" s="6"/>
      <c r="C48" s="42">
        <v>3110</v>
      </c>
      <c r="D48" s="35"/>
      <c r="E48" s="35">
        <f t="shared" si="2"/>
        <v>2314934</v>
      </c>
      <c r="F48" s="35"/>
      <c r="G48" s="35"/>
      <c r="H48" s="35"/>
      <c r="I48" s="35">
        <v>2314934</v>
      </c>
      <c r="J48" s="35">
        <f t="shared" si="3"/>
        <v>0</v>
      </c>
      <c r="K48" s="37"/>
      <c r="L48" s="37"/>
      <c r="M48" s="37"/>
    </row>
    <row r="49" spans="1:13" s="13" customFormat="1" ht="12.75" customHeight="1">
      <c r="A49" s="6"/>
      <c r="B49" s="6"/>
      <c r="C49" s="42">
        <v>3020</v>
      </c>
      <c r="D49" s="35"/>
      <c r="E49" s="35">
        <f t="shared" si="2"/>
        <v>800</v>
      </c>
      <c r="F49" s="10"/>
      <c r="G49" s="10"/>
      <c r="H49" s="10"/>
      <c r="I49" s="44">
        <v>800</v>
      </c>
      <c r="J49" s="35">
        <f t="shared" si="3"/>
        <v>0</v>
      </c>
      <c r="K49" s="19"/>
      <c r="L49" s="19"/>
      <c r="M49" s="19"/>
    </row>
    <row r="50" spans="1:13" ht="12.75">
      <c r="A50" s="6"/>
      <c r="B50" s="6"/>
      <c r="C50" s="42">
        <v>4010</v>
      </c>
      <c r="D50" s="35"/>
      <c r="E50" s="35">
        <f t="shared" si="2"/>
        <v>28840</v>
      </c>
      <c r="F50" s="6">
        <v>28840</v>
      </c>
      <c r="G50" s="6"/>
      <c r="H50" s="6"/>
      <c r="I50" s="6"/>
      <c r="J50" s="35">
        <f t="shared" si="3"/>
        <v>0</v>
      </c>
      <c r="K50" s="38"/>
      <c r="L50" s="38"/>
      <c r="M50" s="38"/>
    </row>
    <row r="51" spans="1:13" ht="12.75">
      <c r="A51" s="6"/>
      <c r="B51" s="6"/>
      <c r="C51" s="42">
        <v>4040</v>
      </c>
      <c r="D51" s="35"/>
      <c r="E51" s="35">
        <f t="shared" si="2"/>
        <v>2281</v>
      </c>
      <c r="F51" s="6">
        <v>2281</v>
      </c>
      <c r="G51" s="6"/>
      <c r="H51" s="6"/>
      <c r="I51" s="6"/>
      <c r="J51" s="35">
        <f t="shared" si="3"/>
        <v>0</v>
      </c>
      <c r="K51" s="38"/>
      <c r="L51" s="38"/>
      <c r="M51" s="38"/>
    </row>
    <row r="52" spans="1:13" ht="12.75">
      <c r="A52" s="6"/>
      <c r="B52" s="6"/>
      <c r="C52" s="42">
        <v>4110</v>
      </c>
      <c r="D52" s="35"/>
      <c r="E52" s="35">
        <f t="shared" si="2"/>
        <v>5705</v>
      </c>
      <c r="F52" s="6">
        <v>5705</v>
      </c>
      <c r="G52" s="6"/>
      <c r="H52" s="6"/>
      <c r="I52" s="6"/>
      <c r="J52" s="35">
        <f t="shared" si="3"/>
        <v>0</v>
      </c>
      <c r="K52" s="38"/>
      <c r="L52" s="38"/>
      <c r="M52" s="38"/>
    </row>
    <row r="53" spans="1:13" ht="12.75">
      <c r="A53" s="6"/>
      <c r="B53" s="6"/>
      <c r="C53" s="42">
        <v>4120</v>
      </c>
      <c r="D53" s="35"/>
      <c r="E53" s="35">
        <f t="shared" si="2"/>
        <v>880</v>
      </c>
      <c r="F53" s="6">
        <v>880</v>
      </c>
      <c r="G53" s="6"/>
      <c r="H53" s="6"/>
      <c r="I53" s="6"/>
      <c r="J53" s="35">
        <f t="shared" si="3"/>
        <v>0</v>
      </c>
      <c r="K53" s="38"/>
      <c r="L53" s="38"/>
      <c r="M53" s="38"/>
    </row>
    <row r="54" spans="1:13" ht="12.75">
      <c r="A54" s="6"/>
      <c r="B54" s="6"/>
      <c r="C54" s="42">
        <v>4170</v>
      </c>
      <c r="D54" s="35"/>
      <c r="E54" s="35">
        <f t="shared" si="2"/>
        <v>4680</v>
      </c>
      <c r="F54" s="6">
        <v>4680</v>
      </c>
      <c r="G54" s="6"/>
      <c r="H54" s="6"/>
      <c r="I54" s="6"/>
      <c r="J54" s="35">
        <f t="shared" si="3"/>
        <v>0</v>
      </c>
      <c r="K54" s="38"/>
      <c r="L54" s="38"/>
      <c r="M54" s="38"/>
    </row>
    <row r="55" spans="1:13" ht="12.75">
      <c r="A55" s="6"/>
      <c r="B55" s="6"/>
      <c r="C55" s="42">
        <v>4210</v>
      </c>
      <c r="D55" s="35"/>
      <c r="E55" s="35">
        <f t="shared" si="2"/>
        <v>5045</v>
      </c>
      <c r="F55" s="6"/>
      <c r="G55" s="6">
        <v>5045</v>
      </c>
      <c r="H55" s="6"/>
      <c r="I55" s="6"/>
      <c r="J55" s="35">
        <f t="shared" si="3"/>
        <v>0</v>
      </c>
      <c r="K55" s="38"/>
      <c r="L55" s="38"/>
      <c r="M55" s="38"/>
    </row>
    <row r="56" spans="1:13" ht="12.75">
      <c r="A56" s="6"/>
      <c r="B56" s="6"/>
      <c r="C56" s="42">
        <v>4280</v>
      </c>
      <c r="D56" s="35"/>
      <c r="E56" s="35">
        <f t="shared" si="2"/>
        <v>120</v>
      </c>
      <c r="F56" s="6"/>
      <c r="G56" s="6">
        <v>120</v>
      </c>
      <c r="H56" s="6"/>
      <c r="I56" s="6"/>
      <c r="J56" s="35">
        <f t="shared" si="3"/>
        <v>0</v>
      </c>
      <c r="K56" s="38"/>
      <c r="L56" s="38"/>
      <c r="M56" s="38"/>
    </row>
    <row r="57" spans="1:13" ht="12.75">
      <c r="A57" s="6"/>
      <c r="B57" s="6"/>
      <c r="C57" s="42">
        <v>4300</v>
      </c>
      <c r="D57" s="35"/>
      <c r="E57" s="35">
        <f t="shared" si="2"/>
        <v>7400</v>
      </c>
      <c r="F57" s="6"/>
      <c r="G57" s="6">
        <v>7400</v>
      </c>
      <c r="H57" s="6"/>
      <c r="I57" s="6"/>
      <c r="J57" s="35">
        <f t="shared" si="3"/>
        <v>0</v>
      </c>
      <c r="K57" s="38"/>
      <c r="L57" s="38"/>
      <c r="M57" s="38"/>
    </row>
    <row r="58" spans="1:13" ht="12.75">
      <c r="A58" s="6"/>
      <c r="B58" s="6"/>
      <c r="C58" s="42">
        <v>4370</v>
      </c>
      <c r="D58" s="35"/>
      <c r="E58" s="35">
        <f t="shared" si="2"/>
        <v>4000</v>
      </c>
      <c r="F58" s="6"/>
      <c r="G58" s="6">
        <v>4000</v>
      </c>
      <c r="H58" s="6"/>
      <c r="I58" s="6"/>
      <c r="J58" s="35">
        <f t="shared" si="3"/>
        <v>0</v>
      </c>
      <c r="K58" s="38"/>
      <c r="L58" s="38"/>
      <c r="M58" s="38"/>
    </row>
    <row r="59" spans="1:13" ht="12.75">
      <c r="A59" s="6"/>
      <c r="B59" s="6"/>
      <c r="C59" s="42">
        <v>4410</v>
      </c>
      <c r="D59" s="35"/>
      <c r="E59" s="35">
        <f t="shared" si="2"/>
        <v>2000</v>
      </c>
      <c r="F59" s="6"/>
      <c r="G59" s="6">
        <v>2000</v>
      </c>
      <c r="H59" s="6"/>
      <c r="I59" s="6"/>
      <c r="J59" s="35">
        <f t="shared" si="3"/>
        <v>0</v>
      </c>
      <c r="K59" s="38"/>
      <c r="L59" s="38"/>
      <c r="M59" s="38"/>
    </row>
    <row r="60" spans="1:13" ht="12.75">
      <c r="A60" s="6"/>
      <c r="B60" s="6"/>
      <c r="C60" s="42">
        <v>4430</v>
      </c>
      <c r="D60" s="35"/>
      <c r="E60" s="35">
        <f t="shared" si="2"/>
        <v>200</v>
      </c>
      <c r="F60" s="6"/>
      <c r="G60" s="6">
        <v>200</v>
      </c>
      <c r="H60" s="6"/>
      <c r="I60" s="6"/>
      <c r="J60" s="35">
        <f t="shared" si="3"/>
        <v>0</v>
      </c>
      <c r="K60" s="38"/>
      <c r="L60" s="38"/>
      <c r="M60" s="38"/>
    </row>
    <row r="61" spans="1:13" ht="12.75">
      <c r="A61" s="6"/>
      <c r="B61" s="6"/>
      <c r="C61" s="42">
        <v>4440</v>
      </c>
      <c r="D61" s="35"/>
      <c r="E61" s="35">
        <f t="shared" si="2"/>
        <v>1200</v>
      </c>
      <c r="F61" s="6"/>
      <c r="G61" s="6">
        <v>1200</v>
      </c>
      <c r="H61" s="6"/>
      <c r="I61" s="6"/>
      <c r="J61" s="35">
        <f t="shared" si="3"/>
        <v>0</v>
      </c>
      <c r="K61" s="38"/>
      <c r="L61" s="38"/>
      <c r="M61" s="38"/>
    </row>
    <row r="62" spans="1:13" ht="12.75">
      <c r="A62" s="6"/>
      <c r="B62" s="6"/>
      <c r="C62" s="42">
        <v>4700</v>
      </c>
      <c r="D62" s="35"/>
      <c r="E62" s="35">
        <f>SUM(F62:I62)</f>
        <v>1200</v>
      </c>
      <c r="F62" s="6"/>
      <c r="G62" s="6">
        <v>1200</v>
      </c>
      <c r="H62" s="6"/>
      <c r="I62" s="6"/>
      <c r="J62" s="35">
        <f t="shared" si="3"/>
        <v>0</v>
      </c>
      <c r="K62" s="38"/>
      <c r="L62" s="38"/>
      <c r="M62" s="38"/>
    </row>
    <row r="63" spans="1:13" ht="12.75">
      <c r="A63" s="6"/>
      <c r="B63" s="6"/>
      <c r="C63" s="42">
        <v>4740</v>
      </c>
      <c r="D63" s="35"/>
      <c r="E63" s="35">
        <f t="shared" si="2"/>
        <v>2597</v>
      </c>
      <c r="F63" s="6"/>
      <c r="G63" s="6">
        <v>2597</v>
      </c>
      <c r="H63" s="6"/>
      <c r="I63" s="6"/>
      <c r="J63" s="35">
        <f>SUM(K63:M63)</f>
        <v>0</v>
      </c>
      <c r="K63" s="38"/>
      <c r="L63" s="38"/>
      <c r="M63" s="38"/>
    </row>
    <row r="64" spans="1:13" ht="12.75">
      <c r="A64" s="6"/>
      <c r="B64" s="6"/>
      <c r="C64" s="42">
        <v>4750</v>
      </c>
      <c r="D64" s="35"/>
      <c r="E64" s="35">
        <f t="shared" si="2"/>
        <v>2500</v>
      </c>
      <c r="F64" s="6"/>
      <c r="G64" s="6">
        <v>2500</v>
      </c>
      <c r="H64" s="6"/>
      <c r="I64" s="6"/>
      <c r="J64" s="35">
        <f t="shared" si="3"/>
        <v>0</v>
      </c>
      <c r="K64" s="38"/>
      <c r="L64" s="38"/>
      <c r="M64" s="38"/>
    </row>
    <row r="65" spans="1:13" ht="12.75">
      <c r="A65" s="6"/>
      <c r="B65" s="6"/>
      <c r="C65" s="42"/>
      <c r="D65" s="35"/>
      <c r="E65" s="35"/>
      <c r="F65" s="6"/>
      <c r="G65" s="6"/>
      <c r="H65" s="6"/>
      <c r="I65" s="6"/>
      <c r="J65" s="35"/>
      <c r="K65" s="38"/>
      <c r="L65" s="38"/>
      <c r="M65" s="38"/>
    </row>
    <row r="66" spans="1:13" ht="12.75">
      <c r="A66" s="16">
        <v>852</v>
      </c>
      <c r="B66" s="16">
        <v>85213</v>
      </c>
      <c r="C66" s="43"/>
      <c r="D66" s="36">
        <v>4000</v>
      </c>
      <c r="E66" s="36">
        <v>4000</v>
      </c>
      <c r="F66" s="16">
        <v>4000</v>
      </c>
      <c r="G66" s="6"/>
      <c r="H66" s="6"/>
      <c r="I66" s="6"/>
      <c r="J66" s="35"/>
      <c r="K66" s="38"/>
      <c r="L66" s="38"/>
      <c r="M66" s="38"/>
    </row>
    <row r="67" spans="1:13" ht="12.75">
      <c r="A67" s="16"/>
      <c r="B67" s="16"/>
      <c r="C67" s="43">
        <v>2010</v>
      </c>
      <c r="D67" s="35">
        <v>4000</v>
      </c>
      <c r="E67" s="35"/>
      <c r="F67" s="6"/>
      <c r="G67" s="6"/>
      <c r="H67" s="6"/>
      <c r="I67" s="6"/>
      <c r="J67" s="35"/>
      <c r="K67" s="38"/>
      <c r="L67" s="38"/>
      <c r="M67" s="38"/>
    </row>
    <row r="68" spans="1:13" ht="12.75">
      <c r="A68" s="6"/>
      <c r="B68" s="6"/>
      <c r="C68" s="42">
        <v>4130</v>
      </c>
      <c r="D68" s="35"/>
      <c r="E68" s="35">
        <v>4000</v>
      </c>
      <c r="F68" s="6">
        <v>4000</v>
      </c>
      <c r="G68" s="6"/>
      <c r="H68" s="6"/>
      <c r="I68" s="6"/>
      <c r="J68" s="35"/>
      <c r="K68" s="38"/>
      <c r="L68" s="38"/>
      <c r="M68" s="38"/>
    </row>
    <row r="69" spans="1:13" ht="12.75">
      <c r="A69" s="6"/>
      <c r="B69" s="6"/>
      <c r="C69" s="42"/>
      <c r="D69" s="35"/>
      <c r="E69" s="35"/>
      <c r="F69" s="6"/>
      <c r="G69" s="6"/>
      <c r="H69" s="6"/>
      <c r="I69" s="6"/>
      <c r="J69" s="35"/>
      <c r="K69" s="38"/>
      <c r="L69" s="38"/>
      <c r="M69" s="38"/>
    </row>
    <row r="70" spans="1:13" s="14" customFormat="1" ht="12.75">
      <c r="A70" s="16">
        <v>852</v>
      </c>
      <c r="B70" s="16">
        <v>85228</v>
      </c>
      <c r="C70" s="43">
        <v>2010</v>
      </c>
      <c r="D70" s="36">
        <v>66417</v>
      </c>
      <c r="E70" s="36">
        <f aca="true" t="shared" si="7" ref="E70:M70">SUM(E72:E85)</f>
        <v>66417</v>
      </c>
      <c r="F70" s="36">
        <f t="shared" si="7"/>
        <v>46980</v>
      </c>
      <c r="G70" s="36">
        <f t="shared" si="7"/>
        <v>18437</v>
      </c>
      <c r="H70" s="36">
        <f t="shared" si="7"/>
        <v>0</v>
      </c>
      <c r="I70" s="36">
        <f t="shared" si="7"/>
        <v>1000</v>
      </c>
      <c r="J70" s="36">
        <f t="shared" si="7"/>
        <v>0</v>
      </c>
      <c r="K70" s="36">
        <f t="shared" si="7"/>
        <v>0</v>
      </c>
      <c r="L70" s="36">
        <f t="shared" si="7"/>
        <v>0</v>
      </c>
      <c r="M70" s="36">
        <f t="shared" si="7"/>
        <v>0</v>
      </c>
    </row>
    <row r="71" spans="1:13" s="14" customFormat="1" ht="12.75">
      <c r="A71" s="16"/>
      <c r="B71" s="16"/>
      <c r="C71" s="43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ht="12.75">
      <c r="A72" s="6"/>
      <c r="B72" s="6"/>
      <c r="C72" s="42">
        <v>3020</v>
      </c>
      <c r="D72" s="35"/>
      <c r="E72" s="35">
        <f t="shared" si="2"/>
        <v>1000</v>
      </c>
      <c r="F72" s="6"/>
      <c r="G72" s="6"/>
      <c r="H72" s="6"/>
      <c r="I72" s="6">
        <v>1000</v>
      </c>
      <c r="J72" s="35">
        <f t="shared" si="3"/>
        <v>0</v>
      </c>
      <c r="K72" s="38"/>
      <c r="L72" s="38"/>
      <c r="M72" s="38"/>
    </row>
    <row r="73" spans="1:13" ht="12.75">
      <c r="A73" s="6"/>
      <c r="B73" s="6"/>
      <c r="C73" s="42">
        <v>4010</v>
      </c>
      <c r="D73" s="35"/>
      <c r="E73" s="35">
        <f t="shared" si="2"/>
        <v>30232</v>
      </c>
      <c r="F73" s="6">
        <v>30232</v>
      </c>
      <c r="G73" s="6"/>
      <c r="H73" s="6"/>
      <c r="I73" s="6"/>
      <c r="J73" s="35">
        <f t="shared" si="3"/>
        <v>0</v>
      </c>
      <c r="K73" s="38"/>
      <c r="L73" s="38"/>
      <c r="M73" s="38"/>
    </row>
    <row r="74" spans="1:13" ht="12.75">
      <c r="A74" s="6"/>
      <c r="B74" s="6"/>
      <c r="C74" s="42">
        <v>4040</v>
      </c>
      <c r="D74" s="35"/>
      <c r="E74" s="35">
        <f t="shared" si="2"/>
        <v>2695</v>
      </c>
      <c r="F74" s="6">
        <v>2695</v>
      </c>
      <c r="G74" s="6"/>
      <c r="H74" s="6"/>
      <c r="I74" s="6"/>
      <c r="J74" s="35">
        <f t="shared" si="3"/>
        <v>0</v>
      </c>
      <c r="K74" s="38"/>
      <c r="L74" s="38"/>
      <c r="M74" s="38"/>
    </row>
    <row r="75" spans="1:13" ht="12.75">
      <c r="A75" s="6"/>
      <c r="B75" s="6"/>
      <c r="C75" s="42">
        <v>4110</v>
      </c>
      <c r="D75" s="35"/>
      <c r="E75" s="35">
        <f t="shared" si="2"/>
        <v>5246</v>
      </c>
      <c r="F75" s="6">
        <v>5246</v>
      </c>
      <c r="G75" s="6"/>
      <c r="H75" s="6"/>
      <c r="I75" s="6"/>
      <c r="J75" s="35">
        <f t="shared" si="3"/>
        <v>0</v>
      </c>
      <c r="K75" s="38"/>
      <c r="L75" s="38"/>
      <c r="M75" s="38"/>
    </row>
    <row r="76" spans="1:13" ht="12.75">
      <c r="A76" s="6"/>
      <c r="B76" s="6"/>
      <c r="C76" s="42">
        <v>4120</v>
      </c>
      <c r="D76" s="35"/>
      <c r="E76" s="35">
        <f t="shared" si="2"/>
        <v>807</v>
      </c>
      <c r="F76" s="6">
        <v>807</v>
      </c>
      <c r="G76" s="6"/>
      <c r="H76" s="6"/>
      <c r="I76" s="6"/>
      <c r="J76" s="35">
        <f t="shared" si="3"/>
        <v>0</v>
      </c>
      <c r="K76" s="38"/>
      <c r="L76" s="38"/>
      <c r="M76" s="38"/>
    </row>
    <row r="77" spans="1:13" ht="12.75">
      <c r="A77" s="6"/>
      <c r="B77" s="6"/>
      <c r="C77" s="42">
        <v>4170</v>
      </c>
      <c r="D77" s="35"/>
      <c r="E77" s="35">
        <f t="shared" si="2"/>
        <v>8000</v>
      </c>
      <c r="F77" s="6">
        <v>8000</v>
      </c>
      <c r="G77" s="6"/>
      <c r="H77" s="6"/>
      <c r="I77" s="6"/>
      <c r="J77" s="35">
        <f t="shared" si="3"/>
        <v>0</v>
      </c>
      <c r="K77" s="38"/>
      <c r="L77" s="38"/>
      <c r="M77" s="38"/>
    </row>
    <row r="78" spans="1:13" ht="12.75">
      <c r="A78" s="6"/>
      <c r="B78" s="6"/>
      <c r="C78" s="42">
        <v>4210</v>
      </c>
      <c r="D78" s="35"/>
      <c r="E78" s="35">
        <f t="shared" si="2"/>
        <v>4676</v>
      </c>
      <c r="F78" s="6"/>
      <c r="G78" s="6">
        <v>4676</v>
      </c>
      <c r="H78" s="6"/>
      <c r="I78" s="6"/>
      <c r="J78" s="35">
        <f t="shared" si="3"/>
        <v>0</v>
      </c>
      <c r="K78" s="38"/>
      <c r="L78" s="38"/>
      <c r="M78" s="38"/>
    </row>
    <row r="79" spans="1:13" ht="12.75">
      <c r="A79" s="6"/>
      <c r="B79" s="6"/>
      <c r="C79" s="42">
        <v>4280</v>
      </c>
      <c r="D79" s="35"/>
      <c r="E79" s="35">
        <f t="shared" si="2"/>
        <v>150</v>
      </c>
      <c r="F79" s="6"/>
      <c r="G79" s="6">
        <v>150</v>
      </c>
      <c r="H79" s="6"/>
      <c r="I79" s="6"/>
      <c r="J79" s="35">
        <f t="shared" si="3"/>
        <v>0</v>
      </c>
      <c r="K79" s="38"/>
      <c r="L79" s="38"/>
      <c r="M79" s="38"/>
    </row>
    <row r="80" spans="1:13" ht="12.75">
      <c r="A80" s="6"/>
      <c r="B80" s="6"/>
      <c r="C80" s="42">
        <v>4300</v>
      </c>
      <c r="D80" s="35"/>
      <c r="E80" s="35">
        <f t="shared" si="2"/>
        <v>3411</v>
      </c>
      <c r="F80" s="6"/>
      <c r="G80" s="6">
        <v>3411</v>
      </c>
      <c r="H80" s="6"/>
      <c r="I80" s="6"/>
      <c r="J80" s="35">
        <f t="shared" si="3"/>
        <v>0</v>
      </c>
      <c r="K80" s="38"/>
      <c r="L80" s="38"/>
      <c r="M80" s="38"/>
    </row>
    <row r="81" spans="1:13" ht="12.75">
      <c r="A81" s="6"/>
      <c r="B81" s="6"/>
      <c r="C81" s="42">
        <v>4370</v>
      </c>
      <c r="D81" s="35"/>
      <c r="E81" s="35">
        <f t="shared" si="2"/>
        <v>2000</v>
      </c>
      <c r="F81" s="6"/>
      <c r="G81" s="6">
        <v>2000</v>
      </c>
      <c r="H81" s="6"/>
      <c r="I81" s="6"/>
      <c r="J81" s="35">
        <f t="shared" si="3"/>
        <v>0</v>
      </c>
      <c r="K81" s="38"/>
      <c r="L81" s="38"/>
      <c r="M81" s="38"/>
    </row>
    <row r="82" spans="1:13" ht="12.75">
      <c r="A82" s="6"/>
      <c r="B82" s="6"/>
      <c r="C82" s="42">
        <v>4410</v>
      </c>
      <c r="D82" s="35"/>
      <c r="E82" s="35">
        <f t="shared" si="2"/>
        <v>4000</v>
      </c>
      <c r="F82" s="6"/>
      <c r="G82" s="6">
        <v>4000</v>
      </c>
      <c r="H82" s="6"/>
      <c r="I82" s="6"/>
      <c r="J82" s="35">
        <f t="shared" si="3"/>
        <v>0</v>
      </c>
      <c r="K82" s="38"/>
      <c r="L82" s="38"/>
      <c r="M82" s="38"/>
    </row>
    <row r="83" spans="1:13" ht="12.75">
      <c r="A83" s="6"/>
      <c r="B83" s="6"/>
      <c r="C83" s="42">
        <v>4440</v>
      </c>
      <c r="D83" s="35"/>
      <c r="E83" s="35">
        <f t="shared" si="2"/>
        <v>1200</v>
      </c>
      <c r="F83" s="6"/>
      <c r="G83" s="6">
        <v>1200</v>
      </c>
      <c r="H83" s="6"/>
      <c r="I83" s="6"/>
      <c r="J83" s="35">
        <f t="shared" si="3"/>
        <v>0</v>
      </c>
      <c r="K83" s="38"/>
      <c r="L83" s="38"/>
      <c r="M83" s="38"/>
    </row>
    <row r="84" spans="1:13" ht="12.75">
      <c r="A84" s="6"/>
      <c r="B84" s="6"/>
      <c r="C84" s="42">
        <v>4700</v>
      </c>
      <c r="D84" s="35"/>
      <c r="E84" s="35">
        <f t="shared" si="2"/>
        <v>2000</v>
      </c>
      <c r="F84" s="6"/>
      <c r="G84" s="6">
        <v>2000</v>
      </c>
      <c r="H84" s="6"/>
      <c r="I84" s="6"/>
      <c r="J84" s="35">
        <f t="shared" si="3"/>
        <v>0</v>
      </c>
      <c r="K84" s="38"/>
      <c r="L84" s="38"/>
      <c r="M84" s="38"/>
    </row>
    <row r="85" spans="1:13" ht="12.75">
      <c r="A85" s="6"/>
      <c r="B85" s="6"/>
      <c r="C85" s="42">
        <v>4740</v>
      </c>
      <c r="D85" s="35"/>
      <c r="E85" s="35">
        <f t="shared" si="2"/>
        <v>1000</v>
      </c>
      <c r="F85" s="6"/>
      <c r="G85" s="6">
        <v>1000</v>
      </c>
      <c r="H85" s="6"/>
      <c r="I85" s="6"/>
      <c r="J85" s="35">
        <f t="shared" si="3"/>
        <v>0</v>
      </c>
      <c r="K85" s="38"/>
      <c r="L85" s="38"/>
      <c r="M85" s="38"/>
    </row>
    <row r="86" spans="1:13" ht="12.75">
      <c r="A86" s="16">
        <v>852</v>
      </c>
      <c r="B86" s="16">
        <v>85278</v>
      </c>
      <c r="C86" s="43"/>
      <c r="D86" s="36">
        <v>49400</v>
      </c>
      <c r="E86" s="36">
        <f>SUM(E88:E88)</f>
        <v>49400</v>
      </c>
      <c r="F86" s="36">
        <f>SUM(F88:F88)</f>
        <v>0</v>
      </c>
      <c r="G86" s="36">
        <f>SUM(G88:G88)</f>
        <v>0</v>
      </c>
      <c r="H86" s="36">
        <f aca="true" t="shared" si="8" ref="H86:M86">SUM(H88:H90)</f>
        <v>0</v>
      </c>
      <c r="I86" s="36">
        <f>SUM(I88:I88)</f>
        <v>49400</v>
      </c>
      <c r="J86" s="36">
        <f t="shared" si="8"/>
        <v>0</v>
      </c>
      <c r="K86" s="36">
        <f t="shared" si="8"/>
        <v>0</v>
      </c>
      <c r="L86" s="36">
        <f t="shared" si="8"/>
        <v>0</v>
      </c>
      <c r="M86" s="36">
        <f t="shared" si="8"/>
        <v>0</v>
      </c>
    </row>
    <row r="87" spans="1:13" ht="12.75">
      <c r="A87" s="6"/>
      <c r="B87" s="6"/>
      <c r="C87" s="42">
        <v>2010</v>
      </c>
      <c r="D87" s="35">
        <v>49400</v>
      </c>
      <c r="E87" s="35">
        <v>49400</v>
      </c>
      <c r="F87" s="6"/>
      <c r="G87" s="6"/>
      <c r="H87" s="6"/>
      <c r="I87" s="6"/>
      <c r="J87" s="35"/>
      <c r="K87" s="38"/>
      <c r="L87" s="38"/>
      <c r="M87" s="38"/>
    </row>
    <row r="88" spans="1:13" ht="12.75">
      <c r="A88" s="6"/>
      <c r="B88" s="6"/>
      <c r="C88" s="42">
        <v>3110</v>
      </c>
      <c r="D88" s="35"/>
      <c r="E88" s="35">
        <v>49400</v>
      </c>
      <c r="F88" s="6"/>
      <c r="G88" s="6"/>
      <c r="H88" s="6"/>
      <c r="I88" s="6">
        <v>49400</v>
      </c>
      <c r="J88" s="35"/>
      <c r="K88" s="38"/>
      <c r="L88" s="38"/>
      <c r="M88" s="38"/>
    </row>
    <row r="89" spans="1:13" ht="12.75">
      <c r="A89" s="16">
        <v>852</v>
      </c>
      <c r="B89" s="16">
        <v>85295</v>
      </c>
      <c r="C89" s="43"/>
      <c r="D89" s="36">
        <v>6500</v>
      </c>
      <c r="E89" s="36">
        <f>SUM(E91:E91)</f>
        <v>6500</v>
      </c>
      <c r="F89" s="36">
        <f>SUM(F91:F91)</f>
        <v>0</v>
      </c>
      <c r="G89" s="36">
        <f>SUM(G91:G91)</f>
        <v>0</v>
      </c>
      <c r="H89" s="36">
        <f aca="true" t="shared" si="9" ref="H89:M89">SUM(H91:H93)</f>
        <v>0</v>
      </c>
      <c r="I89" s="36">
        <f>SUM(I91:I91)</f>
        <v>6500</v>
      </c>
      <c r="J89" s="36">
        <f t="shared" si="9"/>
        <v>0</v>
      </c>
      <c r="K89" s="36">
        <f t="shared" si="9"/>
        <v>0</v>
      </c>
      <c r="L89" s="36">
        <f t="shared" si="9"/>
        <v>0</v>
      </c>
      <c r="M89" s="36">
        <f t="shared" si="9"/>
        <v>0</v>
      </c>
    </row>
    <row r="90" spans="1:13" ht="12.75">
      <c r="A90" s="6"/>
      <c r="B90" s="6"/>
      <c r="C90" s="42">
        <v>2010</v>
      </c>
      <c r="D90" s="35">
        <v>6500</v>
      </c>
      <c r="E90" s="35">
        <v>6500</v>
      </c>
      <c r="F90" s="6"/>
      <c r="G90" s="6"/>
      <c r="H90" s="6"/>
      <c r="I90" s="6"/>
      <c r="J90" s="35"/>
      <c r="K90" s="38"/>
      <c r="L90" s="38"/>
      <c r="M90" s="38"/>
    </row>
    <row r="91" spans="1:13" ht="12.75">
      <c r="A91" s="6"/>
      <c r="B91" s="6"/>
      <c r="C91" s="42">
        <v>3110</v>
      </c>
      <c r="D91" s="35"/>
      <c r="E91" s="35">
        <v>6500</v>
      </c>
      <c r="F91" s="6"/>
      <c r="G91" s="6"/>
      <c r="H91" s="6"/>
      <c r="I91" s="6">
        <v>6500</v>
      </c>
      <c r="J91" s="35"/>
      <c r="K91" s="38"/>
      <c r="L91" s="38"/>
      <c r="M91" s="38"/>
    </row>
    <row r="92" spans="1:13" ht="12.75">
      <c r="A92" s="6"/>
      <c r="B92" s="6"/>
      <c r="C92" s="42"/>
      <c r="D92" s="35"/>
      <c r="E92" s="35"/>
      <c r="F92" s="6"/>
      <c r="G92" s="6"/>
      <c r="H92" s="6"/>
      <c r="I92" s="6"/>
      <c r="J92" s="35"/>
      <c r="K92" s="38"/>
      <c r="L92" s="38"/>
      <c r="M92" s="38"/>
    </row>
    <row r="93" spans="1:13" s="14" customFormat="1" ht="15">
      <c r="A93" s="40"/>
      <c r="B93" s="41" t="s">
        <v>50</v>
      </c>
      <c r="C93" s="41"/>
      <c r="D93" s="36">
        <f>D11+D22+D28+D33+D46+D66+D70+D86+D89</f>
        <v>2796619</v>
      </c>
      <c r="E93" s="36">
        <f>E11+E22+E28+E33+E46+E66+E70+E86+E89</f>
        <v>2796619</v>
      </c>
      <c r="F93" s="36">
        <f>F11+F22+F28+F33+F46+F66+F70+F86+F89</f>
        <v>162131.66999999998</v>
      </c>
      <c r="G93" s="36">
        <f>G11+G22+G28+G33+G46+G66+G70+G86+G89</f>
        <v>246013.33000000002</v>
      </c>
      <c r="H93" s="36">
        <f>H22+H28+H46+H66+H70</f>
        <v>0</v>
      </c>
      <c r="I93" s="36">
        <f>I11+I22+I28+I33+I46+I66+I70+I86+I89</f>
        <v>2388474</v>
      </c>
      <c r="J93" s="36">
        <f>J22+J28+J46+J70</f>
        <v>0</v>
      </c>
      <c r="K93" s="36">
        <f>K22+K28+K46+K70</f>
        <v>0</v>
      </c>
      <c r="L93" s="36">
        <f>L22+L28+L46+L70</f>
        <v>0</v>
      </c>
      <c r="M93" s="36">
        <f>M22+M28+M46+M70</f>
        <v>0</v>
      </c>
    </row>
  </sheetData>
  <sheetProtection/>
  <mergeCells count="16">
    <mergeCell ref="K5:M5"/>
    <mergeCell ref="F5:I5"/>
    <mergeCell ref="H6:H7"/>
    <mergeCell ref="I6:I7"/>
    <mergeCell ref="K6:K7"/>
    <mergeCell ref="L6:L7"/>
    <mergeCell ref="A1:M1"/>
    <mergeCell ref="F6:G6"/>
    <mergeCell ref="A4:A7"/>
    <mergeCell ref="B4:B7"/>
    <mergeCell ref="C4:C7"/>
    <mergeCell ref="D4:D7"/>
    <mergeCell ref="E5:E7"/>
    <mergeCell ref="E4:M4"/>
    <mergeCell ref="M6:M7"/>
    <mergeCell ref="J5:J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LXV/305/10
z dnia 14 lipca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view="pageLayout" workbookViewId="0" topLeftCell="B17">
      <selection activeCell="D24" sqref="D24"/>
    </sheetView>
  </sheetViews>
  <sheetFormatPr defaultColWidth="9.00390625" defaultRowHeight="12.75"/>
  <cols>
    <col min="1" max="1" width="13.00390625" style="23" customWidth="1"/>
    <col min="2" max="2" width="4.00390625" style="23" customWidth="1"/>
    <col min="3" max="3" width="5.875" style="23" customWidth="1"/>
    <col min="4" max="4" width="9.125" style="23" customWidth="1"/>
    <col min="5" max="5" width="8.125" style="23" customWidth="1"/>
    <col min="6" max="6" width="12.125" style="23" customWidth="1"/>
    <col min="7" max="7" width="12.00390625" style="23" customWidth="1"/>
    <col min="8" max="8" width="5.75390625" style="23" customWidth="1"/>
    <col min="9" max="9" width="5.375" style="23" customWidth="1"/>
    <col min="10" max="10" width="12.875" style="23" customWidth="1"/>
    <col min="11" max="11" width="6.875" style="23" customWidth="1"/>
    <col min="12" max="12" width="6.25390625" style="23" customWidth="1"/>
    <col min="13" max="13" width="4.375" style="23" customWidth="1"/>
    <col min="14" max="14" width="5.125" style="23" customWidth="1"/>
    <col min="15" max="15" width="12.375" style="23" customWidth="1"/>
    <col min="16" max="16" width="12.25390625" style="21" customWidth="1"/>
    <col min="17" max="17" width="6.00390625" style="21" customWidth="1"/>
    <col min="18" max="18" width="5.75390625" style="21" customWidth="1"/>
    <col min="19" max="16384" width="9.125" style="21" customWidth="1"/>
  </cols>
  <sheetData>
    <row r="1" spans="1:18" ht="14.25">
      <c r="A1" s="116" t="s">
        <v>43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9" ht="18.75">
      <c r="A2" s="22"/>
      <c r="B2" s="22"/>
      <c r="C2" s="22"/>
      <c r="D2" s="22"/>
      <c r="E2" s="22"/>
      <c r="F2" s="22"/>
      <c r="G2" s="22"/>
      <c r="H2" s="22"/>
      <c r="I2" s="22"/>
    </row>
    <row r="3" spans="1:17" ht="12.75">
      <c r="A3" s="24"/>
      <c r="B3" s="24"/>
      <c r="C3" s="24"/>
      <c r="D3" s="24"/>
      <c r="E3" s="24"/>
      <c r="F3" s="24"/>
      <c r="G3" s="24"/>
      <c r="Q3" s="58" t="s">
        <v>11</v>
      </c>
    </row>
    <row r="4" spans="1:18" s="31" customFormat="1" ht="18.75" customHeight="1">
      <c r="A4" s="84" t="s">
        <v>9</v>
      </c>
      <c r="B4" s="87" t="s">
        <v>0</v>
      </c>
      <c r="C4" s="87" t="s">
        <v>1</v>
      </c>
      <c r="D4" s="84" t="s">
        <v>22</v>
      </c>
      <c r="E4" s="84" t="s">
        <v>2</v>
      </c>
      <c r="F4" s="84" t="s">
        <v>41</v>
      </c>
      <c r="G4" s="90" t="s">
        <v>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2"/>
    </row>
    <row r="5" spans="1:18" s="31" customFormat="1" ht="20.25" customHeight="1">
      <c r="A5" s="85"/>
      <c r="B5" s="88"/>
      <c r="C5" s="88"/>
      <c r="D5" s="85"/>
      <c r="E5" s="85"/>
      <c r="F5" s="85"/>
      <c r="G5" s="84" t="s">
        <v>5</v>
      </c>
      <c r="H5" s="83" t="s">
        <v>3</v>
      </c>
      <c r="I5" s="83"/>
      <c r="J5" s="83"/>
      <c r="K5" s="83"/>
      <c r="L5" s="83"/>
      <c r="M5" s="83"/>
      <c r="N5" s="83"/>
      <c r="O5" s="84" t="s">
        <v>6</v>
      </c>
      <c r="P5" s="93" t="s">
        <v>3</v>
      </c>
      <c r="Q5" s="94"/>
      <c r="R5" s="95"/>
    </row>
    <row r="6" spans="1:18" s="31" customFormat="1" ht="63.75" customHeight="1">
      <c r="A6" s="85"/>
      <c r="B6" s="88"/>
      <c r="C6" s="88"/>
      <c r="D6" s="85"/>
      <c r="E6" s="85"/>
      <c r="F6" s="85"/>
      <c r="G6" s="85"/>
      <c r="H6" s="90" t="s">
        <v>32</v>
      </c>
      <c r="I6" s="92"/>
      <c r="J6" s="84" t="s">
        <v>35</v>
      </c>
      <c r="K6" s="84" t="s">
        <v>36</v>
      </c>
      <c r="L6" s="84" t="s">
        <v>37</v>
      </c>
      <c r="M6" s="84" t="s">
        <v>47</v>
      </c>
      <c r="N6" s="84" t="s">
        <v>21</v>
      </c>
      <c r="O6" s="85"/>
      <c r="P6" s="112" t="s">
        <v>38</v>
      </c>
      <c r="Q6" s="83" t="s">
        <v>44</v>
      </c>
      <c r="R6" s="112" t="s">
        <v>42</v>
      </c>
    </row>
    <row r="7" spans="1:18" s="31" customFormat="1" ht="84">
      <c r="A7" s="86"/>
      <c r="B7" s="89"/>
      <c r="C7" s="89"/>
      <c r="D7" s="86"/>
      <c r="E7" s="86"/>
      <c r="F7" s="86"/>
      <c r="G7" s="86"/>
      <c r="H7" s="32" t="s">
        <v>33</v>
      </c>
      <c r="I7" s="33" t="s">
        <v>34</v>
      </c>
      <c r="J7" s="86"/>
      <c r="K7" s="86"/>
      <c r="L7" s="86"/>
      <c r="M7" s="86"/>
      <c r="N7" s="86"/>
      <c r="O7" s="86"/>
      <c r="P7" s="112"/>
      <c r="Q7" s="83"/>
      <c r="R7" s="112"/>
    </row>
    <row r="8" spans="1:18" ht="6" customHeight="1">
      <c r="A8" s="25">
        <v>1</v>
      </c>
      <c r="B8" s="25">
        <v>2</v>
      </c>
      <c r="C8" s="25">
        <v>3</v>
      </c>
      <c r="D8" s="25">
        <v>4</v>
      </c>
      <c r="E8" s="25"/>
      <c r="F8" s="25"/>
      <c r="G8" s="25">
        <v>5</v>
      </c>
      <c r="H8" s="25">
        <v>6</v>
      </c>
      <c r="I8" s="25">
        <v>7</v>
      </c>
      <c r="J8" s="25">
        <v>8</v>
      </c>
      <c r="K8" s="25">
        <v>9</v>
      </c>
      <c r="L8" s="25">
        <v>10</v>
      </c>
      <c r="M8" s="25">
        <v>11</v>
      </c>
      <c r="N8" s="25">
        <v>12</v>
      </c>
      <c r="O8" s="25">
        <v>13</v>
      </c>
      <c r="P8" s="25">
        <v>14</v>
      </c>
      <c r="Q8" s="25">
        <v>15</v>
      </c>
      <c r="R8" s="25">
        <v>16</v>
      </c>
    </row>
    <row r="9" spans="1:18" ht="64.5" customHeight="1">
      <c r="A9" s="113" t="s">
        <v>29</v>
      </c>
      <c r="B9" s="114"/>
      <c r="C9" s="115"/>
      <c r="D9" s="17">
        <v>0</v>
      </c>
      <c r="F9" s="47">
        <v>1260696.2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1260696.2</v>
      </c>
      <c r="P9" s="47">
        <v>1260696.2</v>
      </c>
      <c r="Q9" s="47">
        <v>0</v>
      </c>
      <c r="R9" s="47">
        <v>0</v>
      </c>
    </row>
    <row r="10" spans="1:18" ht="193.5" customHeight="1">
      <c r="A10" s="45" t="s">
        <v>51</v>
      </c>
      <c r="B10" s="59" t="s">
        <v>48</v>
      </c>
      <c r="C10" s="59" t="s">
        <v>49</v>
      </c>
      <c r="D10" s="17">
        <v>0</v>
      </c>
      <c r="E10" s="46">
        <v>6619</v>
      </c>
      <c r="F10" s="47">
        <v>1260696.2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1260696.2</v>
      </c>
      <c r="P10" s="47">
        <v>1260696.2</v>
      </c>
      <c r="Q10" s="47">
        <v>0</v>
      </c>
      <c r="R10" s="47">
        <v>0</v>
      </c>
    </row>
    <row r="11" spans="1:18" ht="73.5" customHeight="1">
      <c r="A11" s="109" t="s">
        <v>30</v>
      </c>
      <c r="B11" s="110"/>
      <c r="C11" s="111"/>
      <c r="D11" s="27"/>
      <c r="E11" s="27"/>
      <c r="F11" s="27"/>
      <c r="G11" s="26">
        <f>SUM(H11:N11)</f>
        <v>0</v>
      </c>
      <c r="H11" s="27"/>
      <c r="I11" s="27"/>
      <c r="J11" s="27"/>
      <c r="K11" s="27"/>
      <c r="L11" s="27"/>
      <c r="M11" s="27"/>
      <c r="N11" s="27"/>
      <c r="O11" s="26">
        <f>SUM(P11:R11)</f>
        <v>0</v>
      </c>
      <c r="P11" s="28"/>
      <c r="Q11" s="28"/>
      <c r="R11" s="28"/>
    </row>
    <row r="12" spans="1:18" ht="27" customHeight="1">
      <c r="A12" s="29"/>
      <c r="B12" s="29"/>
      <c r="C12" s="29"/>
      <c r="D12" s="29"/>
      <c r="E12" s="29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8"/>
      <c r="R12" s="28"/>
    </row>
    <row r="13" spans="1:18" ht="57" customHeight="1">
      <c r="A13" s="113" t="s">
        <v>31</v>
      </c>
      <c r="B13" s="114"/>
      <c r="C13" s="115"/>
      <c r="D13" s="69">
        <v>58000</v>
      </c>
      <c r="E13" s="69">
        <v>0</v>
      </c>
      <c r="F13" s="49">
        <f aca="true" t="shared" si="0" ref="F13:R13">SUM(F14:F17)</f>
        <v>278000</v>
      </c>
      <c r="G13" s="49">
        <f t="shared" si="0"/>
        <v>48000</v>
      </c>
      <c r="H13" s="62">
        <f t="shared" si="0"/>
        <v>0</v>
      </c>
      <c r="I13" s="62">
        <f t="shared" si="0"/>
        <v>0</v>
      </c>
      <c r="J13" s="49">
        <f t="shared" si="0"/>
        <v>48000</v>
      </c>
      <c r="K13" s="49">
        <f t="shared" si="0"/>
        <v>0</v>
      </c>
      <c r="L13" s="49">
        <f t="shared" si="0"/>
        <v>0</v>
      </c>
      <c r="M13" s="65">
        <f t="shared" si="0"/>
        <v>0</v>
      </c>
      <c r="N13" s="65">
        <f t="shared" si="0"/>
        <v>0</v>
      </c>
      <c r="O13" s="49">
        <f t="shared" si="0"/>
        <v>230000</v>
      </c>
      <c r="P13" s="49">
        <f t="shared" si="0"/>
        <v>230000</v>
      </c>
      <c r="Q13" s="62">
        <f t="shared" si="0"/>
        <v>0</v>
      </c>
      <c r="R13" s="62">
        <f t="shared" si="0"/>
        <v>0</v>
      </c>
    </row>
    <row r="14" spans="1:18" ht="111.75" customHeight="1">
      <c r="A14" s="61" t="s">
        <v>52</v>
      </c>
      <c r="B14" s="59">
        <v>600</v>
      </c>
      <c r="C14" s="59">
        <v>60014</v>
      </c>
      <c r="D14" s="67">
        <v>0</v>
      </c>
      <c r="E14" s="46"/>
      <c r="F14" s="49">
        <v>200000</v>
      </c>
      <c r="G14" s="49">
        <v>40000</v>
      </c>
      <c r="H14" s="62">
        <v>0</v>
      </c>
      <c r="I14" s="62">
        <v>0</v>
      </c>
      <c r="J14" s="49">
        <v>40000</v>
      </c>
      <c r="K14" s="49">
        <v>0</v>
      </c>
      <c r="L14" s="49">
        <v>0</v>
      </c>
      <c r="M14" s="63">
        <v>0</v>
      </c>
      <c r="N14" s="64"/>
      <c r="O14" s="49">
        <v>160000</v>
      </c>
      <c r="P14" s="49">
        <v>160000</v>
      </c>
      <c r="Q14" s="50">
        <v>0</v>
      </c>
      <c r="R14" s="50">
        <v>0</v>
      </c>
    </row>
    <row r="15" spans="1:18" ht="145.5" customHeight="1">
      <c r="A15" s="68" t="s">
        <v>62</v>
      </c>
      <c r="B15" s="59">
        <v>754</v>
      </c>
      <c r="C15" s="59">
        <v>75412</v>
      </c>
      <c r="D15" s="48">
        <v>50000</v>
      </c>
      <c r="E15" s="46"/>
      <c r="F15" s="49">
        <v>50000</v>
      </c>
      <c r="G15" s="49"/>
      <c r="H15" s="62"/>
      <c r="I15" s="62"/>
      <c r="J15" s="49"/>
      <c r="K15" s="49"/>
      <c r="L15" s="49"/>
      <c r="M15" s="63"/>
      <c r="N15" s="66"/>
      <c r="O15" s="49">
        <v>50000</v>
      </c>
      <c r="P15" s="49">
        <v>50000</v>
      </c>
      <c r="Q15" s="50"/>
      <c r="R15" s="50"/>
    </row>
    <row r="16" spans="1:18" ht="111.75" customHeight="1">
      <c r="A16" s="68" t="s">
        <v>60</v>
      </c>
      <c r="B16" s="6">
        <v>754</v>
      </c>
      <c r="C16" s="6">
        <v>75411</v>
      </c>
      <c r="D16" s="48"/>
      <c r="E16" s="46"/>
      <c r="F16" s="49">
        <v>20000</v>
      </c>
      <c r="G16" s="49"/>
      <c r="H16" s="62"/>
      <c r="I16" s="62"/>
      <c r="J16" s="49"/>
      <c r="K16" s="49"/>
      <c r="L16" s="49"/>
      <c r="M16" s="63"/>
      <c r="N16" s="66"/>
      <c r="O16" s="49">
        <v>20000</v>
      </c>
      <c r="P16" s="49">
        <v>20000</v>
      </c>
      <c r="Q16" s="50"/>
      <c r="R16" s="50"/>
    </row>
    <row r="17" spans="1:18" ht="305.25" customHeight="1">
      <c r="A17" s="55" t="s">
        <v>59</v>
      </c>
      <c r="B17" s="61">
        <v>921</v>
      </c>
      <c r="C17" s="61">
        <v>92105</v>
      </c>
      <c r="D17" s="67">
        <v>8000</v>
      </c>
      <c r="E17" s="46"/>
      <c r="F17" s="49">
        <v>8000</v>
      </c>
      <c r="G17" s="49">
        <v>8000</v>
      </c>
      <c r="H17" s="49"/>
      <c r="I17" s="49"/>
      <c r="J17" s="49">
        <v>8000</v>
      </c>
      <c r="K17" s="49"/>
      <c r="L17" s="49"/>
      <c r="M17" s="50"/>
      <c r="N17" s="60"/>
      <c r="O17" s="49"/>
      <c r="P17" s="49"/>
      <c r="Q17" s="50"/>
      <c r="R17" s="50"/>
    </row>
    <row r="18" spans="1:18" s="24" customFormat="1" ht="24.75" customHeight="1">
      <c r="A18" s="106" t="s">
        <v>25</v>
      </c>
      <c r="B18" s="107"/>
      <c r="C18" s="108"/>
      <c r="D18" s="51">
        <f>D9+D11+D13</f>
        <v>58000</v>
      </c>
      <c r="E18" s="51">
        <v>0</v>
      </c>
      <c r="F18" s="51">
        <f>F9+F11+F13</f>
        <v>1538696.2</v>
      </c>
      <c r="G18" s="30">
        <f aca="true" t="shared" si="1" ref="G18:R18">G9+G11+G13</f>
        <v>48000</v>
      </c>
      <c r="H18" s="30">
        <f t="shared" si="1"/>
        <v>0</v>
      </c>
      <c r="I18" s="30">
        <f t="shared" si="1"/>
        <v>0</v>
      </c>
      <c r="J18" s="30">
        <f t="shared" si="1"/>
        <v>48000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0">
        <f t="shared" si="1"/>
        <v>1490696.2</v>
      </c>
      <c r="P18" s="30">
        <f t="shared" si="1"/>
        <v>1490696.2</v>
      </c>
      <c r="Q18" s="30">
        <f t="shared" si="1"/>
        <v>0</v>
      </c>
      <c r="R18" s="30">
        <f t="shared" si="1"/>
        <v>0</v>
      </c>
    </row>
  </sheetData>
  <sheetProtection/>
  <mergeCells count="25">
    <mergeCell ref="A1:R1"/>
    <mergeCell ref="E4:E7"/>
    <mergeCell ref="F4:F7"/>
    <mergeCell ref="A9:C9"/>
    <mergeCell ref="G4:R4"/>
    <mergeCell ref="J6:J7"/>
    <mergeCell ref="K6:K7"/>
    <mergeCell ref="L6:L7"/>
    <mergeCell ref="R6:R7"/>
    <mergeCell ref="O5:O7"/>
    <mergeCell ref="A18:C18"/>
    <mergeCell ref="H5:N5"/>
    <mergeCell ref="N6:N7"/>
    <mergeCell ref="H6:I6"/>
    <mergeCell ref="A4:A7"/>
    <mergeCell ref="A13:C13"/>
    <mergeCell ref="P5:R5"/>
    <mergeCell ref="A11:C11"/>
    <mergeCell ref="G5:G7"/>
    <mergeCell ref="M6:M7"/>
    <mergeCell ref="P6:P7"/>
    <mergeCell ref="Q6:Q7"/>
    <mergeCell ref="B4:B7"/>
    <mergeCell ref="C4:C7"/>
    <mergeCell ref="D4:D7"/>
  </mergeCells>
  <printOptions horizontalCentered="1"/>
  <pageMargins left="0.2755905511811024" right="0" top="1.1023622047244095" bottom="0.7874015748031497" header="0.5118110236220472" footer="0.5118110236220472"/>
  <pageSetup horizontalDpi="600" verticalDpi="600" orientation="landscape" paperSize="9" scale="90" r:id="rId1"/>
  <headerFooter alignWithMargins="0">
    <oddHeader>&amp;RZałącznik nr 7]
do uchwały Rady Gminy nr LXV/305/10
z dnia 14 lipca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kasia</cp:lastModifiedBy>
  <cp:lastPrinted>2010-07-15T07:59:12Z</cp:lastPrinted>
  <dcterms:created xsi:type="dcterms:W3CDTF">1998-12-09T13:02:10Z</dcterms:created>
  <dcterms:modified xsi:type="dcterms:W3CDTF">2010-08-26T07:05:39Z</dcterms:modified>
  <cp:category/>
  <cp:version/>
  <cp:contentType/>
  <cp:contentStatus/>
</cp:coreProperties>
</file>