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8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prognoza długu" sheetId="20" r:id="rId20"/>
  </sheets>
  <definedNames>
    <definedName name="_xlnm.Print_Titles" localSheetId="19">'prognoza długu'!$1:$2</definedName>
  </definedNames>
  <calcPr fullCalcOnLoad="1"/>
</workbook>
</file>

<file path=xl/sharedStrings.xml><?xml version="1.0" encoding="utf-8"?>
<sst xmlns="http://schemas.openxmlformats.org/spreadsheetml/2006/main" count="1219" uniqueCount="676">
  <si>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</si>
  <si>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</si>
  <si>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</si>
  <si>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</si>
  <si>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</si>
  <si>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</si>
  <si>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</si>
  <si>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</si>
  <si>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</si>
  <si>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</si>
  <si>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</si>
  <si>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</si>
  <si>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</si>
  <si>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</si>
  <si>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</si>
  <si>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</si>
  <si>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</si>
  <si>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</si>
  <si>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</si>
  <si>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</si>
  <si>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</si>
  <si>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</si>
  <si>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</si>
  <si>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</si>
  <si>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</si>
  <si>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</si>
  <si>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</si>
  <si>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</si>
  <si>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</si>
  <si>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</si>
  <si>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</si>
  <si>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</si>
  <si>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</si>
  <si>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</si>
  <si>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</si>
  <si>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</si>
  <si>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</si>
  <si>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</si>
  <si>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</si>
  <si>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</si>
  <si>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</si>
  <si>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</si>
  <si>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</si>
  <si>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</si>
  <si>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</si>
  <si>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</si>
  <si>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</si>
  <si>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</si>
  <si>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</si>
  <si>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</si>
  <si>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</si>
  <si>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</si>
  <si>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</si>
  <si>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</si>
  <si>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</si>
  <si>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</si>
  <si>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</si>
  <si>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</si>
  <si>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</si>
  <si>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</si>
  <si>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</si>
  <si>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</si>
  <si>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</si>
  <si>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</si>
  <si>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</si>
  <si>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</si>
  <si>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</si>
  <si>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</si>
  <si>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</si>
  <si>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</si>
  <si>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</si>
  <si>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</si>
  <si>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</si>
  <si>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</si>
  <si>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</si>
  <si>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</si>
  <si>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Gospodarki Zasobem Geodezyjnym i Kartograficznym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</si>
  <si>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</si>
  <si>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</si>
  <si>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</si>
  <si>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</si>
  <si>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</si>
  <si>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</si>
  <si>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</si>
  <si>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</si>
  <si>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</si>
  <si>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Plan na 2008 r.</t>
  </si>
  <si>
    <t>Wydatki jednostek pomocniczych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</si>
  <si>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</si>
  <si>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</si>
  <si>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</si>
  <si>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</si>
  <si>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</si>
  <si>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</si>
  <si>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</si>
  <si>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</si>
  <si>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</si>
  <si>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</si>
  <si>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</si>
  <si>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</si>
  <si>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</si>
  <si>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</si>
  <si>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</si>
  <si>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</si>
  <si>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</si>
  <si>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</si>
  <si>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</si>
  <si>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</si>
  <si>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</si>
  <si>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</si>
  <si>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</si>
  <si>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</si>
  <si>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</si>
  <si>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</si>
  <si>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</si>
  <si>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</si>
  <si>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</si>
  <si>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</si>
  <si>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</si>
  <si>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</si>
  <si>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</si>
  <si>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</si>
  <si>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</si>
  <si>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</si>
  <si>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</si>
  <si>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</si>
  <si>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</si>
  <si>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</si>
  <si>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</si>
  <si>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</si>
  <si>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</si>
  <si>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</si>
  <si>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</si>
  <si>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Wydatki majątkowe na programy i projekty realizowane ze środków pochodzących z budżetu Unii Europejskiej oraz innych źródeł zagranicznych, niepodlegających zwrotowi na 2008 rok</t>
  </si>
  <si>
    <t>Plan przychodów i wydatków zakładów budżetowych, gospodarstw pomocniczych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</si>
  <si>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</si>
  <si>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</si>
  <si>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</si>
  <si>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</si>
  <si>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</si>
  <si>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Gospodarstwa pomocnicze</t>
  </si>
  <si>
    <t>Rachunki dochodów własnych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</si>
  <si>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</si>
  <si>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</si>
  <si>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</si>
  <si>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</si>
  <si>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</si>
  <si>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</si>
  <si>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</si>
  <si>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</si>
  <si>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</si>
  <si>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</si>
  <si>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</si>
  <si>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</si>
  <si>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</si>
  <si>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</si>
  <si>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</si>
  <si>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</si>
  <si>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</si>
  <si>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</si>
  <si>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</si>
  <si>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</si>
  <si>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</si>
  <si>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</si>
  <si>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</si>
  <si>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</si>
  <si>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</si>
  <si>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</si>
  <si>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</si>
  <si>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</si>
  <si>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</si>
  <si>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</si>
  <si>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</si>
  <si>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</si>
  <si>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</si>
  <si>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</si>
  <si>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</si>
  <si>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</si>
  <si>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</si>
  <si>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</si>
  <si>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</si>
  <si>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</si>
  <si>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</si>
  <si>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</si>
  <si>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</si>
  <si>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</si>
  <si>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</si>
  <si>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</si>
  <si>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</si>
  <si>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</si>
  <si>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</si>
  <si>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</si>
  <si>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</si>
  <si>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</si>
  <si>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</si>
  <si>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</si>
  <si>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</si>
  <si>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</si>
  <si>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</si>
  <si>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</si>
  <si>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</si>
  <si>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</si>
  <si>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</si>
  <si>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</si>
  <si>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</si>
  <si>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</si>
  <si>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</si>
  <si>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</si>
  <si>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</si>
  <si>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</si>
  <si>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</si>
  <si>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</si>
  <si>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</si>
  <si>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</si>
  <si>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</si>
  <si>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</si>
  <si>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</si>
  <si>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</si>
  <si>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</si>
  <si>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</si>
  <si>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</si>
  <si>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</si>
  <si>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</si>
  <si>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</si>
  <si>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</si>
  <si>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</si>
  <si>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</si>
  <si>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</si>
  <si>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</si>
  <si>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</si>
  <si>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</si>
  <si>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</si>
  <si>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</si>
  <si>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</si>
  <si>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</si>
  <si>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</si>
  <si>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</si>
  <si>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</si>
  <si>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</si>
  <si>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</si>
  <si>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</si>
  <si>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</si>
  <si>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</si>
  <si>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</si>
  <si>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</si>
  <si>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</si>
  <si>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</si>
  <si>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</si>
  <si>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</si>
  <si>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</si>
  <si>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</si>
  <si>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</si>
  <si>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</si>
  <si>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</si>
  <si>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</si>
  <si>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</si>
  <si>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</si>
  <si>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</si>
  <si>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</si>
  <si>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</si>
  <si>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</si>
  <si>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</si>
  <si>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</si>
  <si>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</si>
  <si>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</si>
  <si>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</si>
  <si>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</si>
  <si>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</si>
  <si>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</si>
  <si>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</si>
  <si>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</si>
  <si>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</si>
  <si>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</si>
  <si>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Urzędy naczelnych organów władzy państwowej,
kontroli i ochrony prawa oraz sądownictwa</t>
  </si>
  <si>
    <t>Rolnictwo i łowiectwo</t>
  </si>
  <si>
    <t>Infrastruktura wodociągowa i sanitacyjna wsi</t>
  </si>
  <si>
    <t>Pozostała działalność</t>
  </si>
  <si>
    <t>Dochody z najmu i dzierżawy</t>
  </si>
  <si>
    <t>Gospodarka gruntami i nieruchomościami</t>
  </si>
  <si>
    <t>Leśnictwo</t>
  </si>
  <si>
    <t>Gospodarka mieszkaniowa</t>
  </si>
  <si>
    <t>010</t>
  </si>
  <si>
    <t>020</t>
  </si>
  <si>
    <t>0470</t>
  </si>
  <si>
    <t>0750</t>
  </si>
  <si>
    <t>Wpływy z opłat za zarząd, użytkowanie i użytkowanie wieczyste nieruchomości</t>
  </si>
  <si>
    <t>750</t>
  </si>
  <si>
    <t>Administracja publiczna</t>
  </si>
  <si>
    <t>75011</t>
  </si>
  <si>
    <t>Urzędy wojewódzkie</t>
  </si>
  <si>
    <t>2010</t>
  </si>
  <si>
    <t>2360</t>
  </si>
  <si>
    <t>Dochody jednostek smorządu terytorialnego związane z realizacją zadań z zakresu administracji rządowej oraz innych zadań zleconych ustawami</t>
  </si>
  <si>
    <t>75023</t>
  </si>
  <si>
    <t>0490</t>
  </si>
  <si>
    <t>0970</t>
  </si>
  <si>
    <t>Wpływy z różnych dochodów</t>
  </si>
  <si>
    <t>756</t>
  </si>
  <si>
    <t>Dochody od osób prawnych, osób fizycznych i innych jednostek nie posiadających osobowości prawnej oraz wydatków zwanych ich poborem</t>
  </si>
  <si>
    <t>75601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</si>
  <si>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</si>
  <si>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</si>
  <si>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</si>
  <si>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</si>
  <si>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rolnego,leśnego, od czynności cywilnoprawnych, spadków i darowizn oraz podatków i opłat lokalnych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</si>
  <si>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</si>
  <si>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</si>
  <si>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</si>
  <si>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</si>
  <si>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</si>
  <si>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</si>
  <si>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</si>
  <si>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</si>
  <si>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75616</t>
  </si>
  <si>
    <t>Wpływy z podatku rolnego,leśnego, od spadków i darowizn,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</si>
  <si>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</si>
  <si>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</si>
  <si>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</si>
  <si>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</si>
  <si>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0500</t>
  </si>
  <si>
    <t>Podatek od czynnosci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</si>
  <si>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</si>
  <si>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</si>
  <si>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</si>
  <si>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</si>
  <si>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75619</t>
  </si>
  <si>
    <t>Wpływy z różnych rozliczeń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</si>
  <si>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</si>
  <si>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</si>
  <si>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</si>
  <si>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</si>
  <si>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</si>
  <si>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</si>
  <si>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</si>
  <si>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</si>
  <si>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</si>
  <si>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</si>
  <si>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</si>
  <si>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</si>
  <si>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</si>
  <si>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</si>
  <si>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</si>
  <si>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</si>
  <si>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</si>
  <si>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</si>
  <si>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</si>
  <si>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801</t>
  </si>
  <si>
    <t>Oświata i wychowanie</t>
  </si>
  <si>
    <t>80104</t>
  </si>
  <si>
    <t>Przedszkola</t>
  </si>
  <si>
    <t>0830</t>
  </si>
  <si>
    <t>Wpływy z usług</t>
  </si>
  <si>
    <t>852</t>
  </si>
  <si>
    <t>Pomoc społeczna</t>
  </si>
  <si>
    <t>85212</t>
  </si>
  <si>
    <t>2910</t>
  </si>
  <si>
    <t>Wpływy ze zwrotów dotacji wykorzystanych niezgodnie z przeznaczeniem lub pobranych w nadmiernej wysokości</t>
  </si>
  <si>
    <t>85213</t>
  </si>
  <si>
    <t>85214</t>
  </si>
  <si>
    <t>Zasiłki i pomoc w naturze oraz składki na ubezpieczenia społeczne</t>
  </si>
  <si>
    <t>2030</t>
  </si>
  <si>
    <t>85219</t>
  </si>
  <si>
    <t>Ośrodki pomocy społecznej</t>
  </si>
  <si>
    <t>85228</t>
  </si>
  <si>
    <t>Usługi opiekuńcze i specjalistyczne usługi opiekuńcze</t>
  </si>
  <si>
    <t>85295</t>
  </si>
  <si>
    <t>Urzędy naczelnych organów władzy państwowej,kontroli i ochrony prawa</t>
  </si>
  <si>
    <t>01010</t>
  </si>
  <si>
    <t>02095</t>
  </si>
  <si>
    <t xml:space="preserve">Urzędy gmin </t>
  </si>
  <si>
    <t>710</t>
  </si>
  <si>
    <t>Działalność usługowa</t>
  </si>
  <si>
    <t>71035</t>
  </si>
  <si>
    <t>Cmentarze</t>
  </si>
  <si>
    <t>2020</t>
  </si>
  <si>
    <t>Dotacje celowe otrzymane z budżetu państwa na
 realizację zadań bieżących z zakresu administracji 
rządowej oraz innych zadań zleconych gminie ustawami</t>
  </si>
  <si>
    <t>ROLNICTWO i ŁOWIECTWO</t>
  </si>
  <si>
    <t>Izby rolnicze</t>
  </si>
  <si>
    <t>TRANSPORT I ŁĄCZNOŚĆ</t>
  </si>
  <si>
    <t>Drogi publiczne gminne</t>
  </si>
  <si>
    <t>GOSPODARKA MIESZKANIOWA</t>
  </si>
  <si>
    <t>DZIAŁALNOŚĆ USŁUGOWA</t>
  </si>
  <si>
    <t>Plany zagospodarowania przestrzennego</t>
  </si>
  <si>
    <t>ADMINISTRACJA PUBLICZNA</t>
  </si>
  <si>
    <t>Urzędy gmin (miast i miast na prawach powiatu)</t>
  </si>
  <si>
    <t>Promocja jednostek samorządu terytorialnych</t>
  </si>
  <si>
    <t>URZĘDY NACZELNYCH ORGANÓW WŁADZY PAŃSTWOWEJ, KONTROLI OCHRONY PRAWA ORAZ SĄDOWNICTWA</t>
  </si>
  <si>
    <t>BEZPIECZEŃSTWO PUBLICZNE I OCHRONA PRZECIWPOŻAROWA</t>
  </si>
  <si>
    <t>Ochotnicze straże pożarne</t>
  </si>
  <si>
    <t>DOCHODY OD OSÓB PRAWNYCH, OSÓB FIZYCZNYCH I INNYCH JEDNOSTEK NIE POSIADAJĄCYCH OSOBOWOŚCI PRAWNEJ ORAZ WYDATKI ZWIĄZANE Z ICH POBOREM</t>
  </si>
  <si>
    <t>Pobór podatków,opłat i niepodatkowych nalezności budżetowych</t>
  </si>
  <si>
    <t>OBSŁUGA DŁUGU PUBLICZNEGO</t>
  </si>
  <si>
    <t>OŚWIATA I WYCHOWANIE</t>
  </si>
  <si>
    <t>Szkoły podstawowe</t>
  </si>
  <si>
    <t>Oddziały przedszkolne w Szkołach Podstawowoych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</si>
  <si>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</si>
  <si>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</si>
  <si>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</si>
  <si>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</si>
  <si>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</si>
  <si>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</si>
  <si>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</si>
  <si>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Domy pomocy społecznej</t>
  </si>
  <si>
    <t>Świadczenie rodzinne oraz składki na ubezpieczenia emerytalne i rentowe z ubezpieczenia społecznego</t>
  </si>
  <si>
    <t>Dodatki mieszkaniowe</t>
  </si>
  <si>
    <t>Ośrodki pomocy sp[ołecznej</t>
  </si>
  <si>
    <t>EDUKACYJNA OPIEKA WYCHOWAWCZA</t>
  </si>
  <si>
    <t>Świetlice szkolne</t>
  </si>
  <si>
    <t>GOSPODARKA KOMUNALNA I OCHRONA ŚRODOWISKA</t>
  </si>
  <si>
    <t>Gospodarka odpadami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</si>
  <si>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</si>
  <si>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</si>
  <si>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</si>
  <si>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</si>
  <si>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</si>
  <si>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Obiekty sportowe</t>
  </si>
  <si>
    <t>Subwencje ogólne z budżetu państwa</t>
  </si>
  <si>
    <t>Subwencje ogólne z budzetu państwa</t>
  </si>
  <si>
    <t>Dotacje celowe z budżetu państwa na zadania 
bieżące z zakresu administracji rządowej oraz
 innych zadan zleconych gminie ustawami</t>
  </si>
  <si>
    <t>Dotacje celowe otrzymane z budżetu państwa na realizację zadań bieżących z zakresu administracji rządowej oraz innych zadań zleconych gminie ustawami</t>
  </si>
  <si>
    <t>Dochody z najmu i dzierżawy składników majątkowych skarbu państwa lub jst oraz innych umów o podobnym charakterze</t>
  </si>
  <si>
    <t>Wpływy z innych lokalnych opłat pobieranych przez jst na podstawie odrębnych ustaw</t>
  </si>
  <si>
    <t>Dotacje celowe ptrzymane z budżetu państwa na
 realizację zadań z zakresu administracji rządowej
oraz innych zadań zleconych gminie ustawami</t>
  </si>
  <si>
    <t xml:space="preserve">Dotacje celowe z budżetu państwa na realizację własnych zadań bieżących gmin </t>
  </si>
  <si>
    <t>20.000</t>
  </si>
  <si>
    <t>Drogi publiczne powiatowe</t>
  </si>
  <si>
    <t>50.000</t>
  </si>
  <si>
    <t>10.000</t>
  </si>
  <si>
    <t>1.000</t>
  </si>
  <si>
    <t>150.000</t>
  </si>
  <si>
    <t>15.000</t>
  </si>
  <si>
    <t>8.000</t>
  </si>
  <si>
    <t>30.000</t>
  </si>
  <si>
    <t>3.000</t>
  </si>
  <si>
    <t>Opracowania geodezyjne i kartograficzne</t>
  </si>
  <si>
    <t>9.000</t>
  </si>
  <si>
    <t>39.000</t>
  </si>
  <si>
    <t>4.000</t>
  </si>
  <si>
    <t>58.700</t>
  </si>
  <si>
    <t xml:space="preserve">Rady gmin </t>
  </si>
  <si>
    <t>80.000</t>
  </si>
  <si>
    <t>70.000</t>
  </si>
  <si>
    <t>1.367</t>
  </si>
  <si>
    <t>100.000</t>
  </si>
  <si>
    <t>60.000</t>
  </si>
  <si>
    <t>Obrona cywilna</t>
  </si>
  <si>
    <t>49.000</t>
  </si>
  <si>
    <t>12.000</t>
  </si>
  <si>
    <t>418.000</t>
  </si>
  <si>
    <t>2.781.721</t>
  </si>
  <si>
    <t>23.152</t>
  </si>
  <si>
    <t>2.000</t>
  </si>
  <si>
    <t>39.914</t>
  </si>
  <si>
    <t>O10</t>
  </si>
  <si>
    <t>7.400</t>
  </si>
  <si>
    <t>Rezerwa ogólna</t>
  </si>
  <si>
    <t>14.000</t>
  </si>
  <si>
    <t>Obsługa  kredytów i pożyczek jst</t>
  </si>
  <si>
    <t>82.736</t>
  </si>
  <si>
    <t>O1010</t>
  </si>
  <si>
    <t>O1030</t>
  </si>
  <si>
    <t>O1095</t>
  </si>
  <si>
    <t>300.000</t>
  </si>
  <si>
    <t>Rozbudowa i
 przebudowa systemu wod-kan etap II Aglomeracja Świniary 
2006-2010</t>
  </si>
  <si>
    <t>700.000</t>
  </si>
  <si>
    <t>2.000.000</t>
  </si>
  <si>
    <t>Budowa KS ul.
Olesnicka</t>
  </si>
  <si>
    <t>UG Pacanow</t>
  </si>
  <si>
    <t>37.700</t>
  </si>
  <si>
    <t>Zakup samochodu
osob</t>
  </si>
  <si>
    <t>Zakup programow
komputerowych</t>
  </si>
  <si>
    <t>4.500.000</t>
  </si>
  <si>
    <t>139.000</t>
  </si>
  <si>
    <t>Monitoring Pacanowa</t>
  </si>
  <si>
    <t>5.900.760</t>
  </si>
  <si>
    <t>2.500.000</t>
  </si>
  <si>
    <t>382.736</t>
  </si>
  <si>
    <t>184.606</t>
  </si>
  <si>
    <t>101.870</t>
  </si>
  <si>
    <t>Dokumentacja szaletu</t>
  </si>
  <si>
    <t>400.000</t>
  </si>
  <si>
    <t>280.000</t>
  </si>
  <si>
    <t>Budowa sali gimnastycznej
przy SP Rataje Slupskie
2007-2010</t>
  </si>
  <si>
    <t>4.200.000</t>
  </si>
  <si>
    <t>Komputeryzacja
Urzedu-elektroniczny obieg dokum 
2008-2009</t>
  </si>
  <si>
    <t>7.000</t>
  </si>
  <si>
    <t>120.000</t>
  </si>
  <si>
    <t>55.000</t>
  </si>
  <si>
    <t>92.000</t>
  </si>
  <si>
    <t>Jednostki terenowe Policji</t>
  </si>
  <si>
    <t>6.000</t>
  </si>
  <si>
    <t>1.140.000</t>
  </si>
  <si>
    <t>Zadania w zakresie kultury fizycznej i sportu</t>
  </si>
  <si>
    <t>478.000</t>
  </si>
  <si>
    <t>47.000</t>
  </si>
  <si>
    <t>Zarządznie kryzysowe</t>
  </si>
  <si>
    <t>92.736</t>
  </si>
  <si>
    <t>RÓŻNE ROZLICZENIA</t>
  </si>
  <si>
    <t>273.709</t>
  </si>
  <si>
    <t>227.000</t>
  </si>
  <si>
    <t>52.000</t>
  </si>
  <si>
    <t>3.578.176</t>
  </si>
  <si>
    <t>54.000</t>
  </si>
  <si>
    <t>37.600</t>
  </si>
  <si>
    <t>505.958</t>
  </si>
  <si>
    <t>287.000</t>
  </si>
  <si>
    <t>55.900</t>
  </si>
  <si>
    <t>1.544.430</t>
  </si>
  <si>
    <t>1.023.750</t>
  </si>
  <si>
    <t>201.200</t>
  </si>
  <si>
    <t>28.189</t>
  </si>
  <si>
    <t>1.368</t>
  </si>
  <si>
    <t>203.750</t>
  </si>
  <si>
    <t>146.900</t>
  </si>
  <si>
    <t>28.950</t>
  </si>
  <si>
    <t>205.118</t>
  </si>
  <si>
    <t>21.000</t>
  </si>
  <si>
    <t>1.500</t>
  </si>
  <si>
    <t>1  500</t>
  </si>
  <si>
    <t>8  000</t>
  </si>
  <si>
    <t>Wpływy z róznych dochodów</t>
  </si>
  <si>
    <t>0770</t>
  </si>
  <si>
    <t xml:space="preserve">Wpłaty z tytułu odpłatnego nabycia prawa
 własności oraz prawa użytkowania wieczystego nieruchomości </t>
  </si>
  <si>
    <t>24.000</t>
  </si>
  <si>
    <t>105.000</t>
  </si>
  <si>
    <t>52.524</t>
  </si>
  <si>
    <t>Adaptacja 
WDT pod budynek administr UG 2007-2010</t>
  </si>
  <si>
    <t>Budowa linii oświetleniowych 2007-2008</t>
  </si>
  <si>
    <t>1.203</t>
  </si>
  <si>
    <t>2.776.721</t>
  </si>
  <si>
    <t>2.692.919</t>
  </si>
  <si>
    <t>3.014</t>
  </si>
  <si>
    <t>5.000</t>
  </si>
  <si>
    <t>156.435</t>
  </si>
  <si>
    <t>24.617</t>
  </si>
  <si>
    <t>3.382</t>
  </si>
  <si>
    <t>1.343</t>
  </si>
  <si>
    <t>17.378</t>
  </si>
  <si>
    <t>3.840</t>
  </si>
  <si>
    <t>18.721</t>
  </si>
  <si>
    <t>3.040.992</t>
  </si>
  <si>
    <t>Razem        3.040.992</t>
  </si>
  <si>
    <t>Remont dróg i
chodników przy drogach powiatowych</t>
  </si>
  <si>
    <t>Zakład budżetowy- 
ZUWIK Pacanów</t>
  </si>
  <si>
    <t>X</t>
  </si>
  <si>
    <t>Euopejskie Centrum Bajki im.Koziołka Matołka 
w Pacanowie</t>
  </si>
  <si>
    <t>Gminna Biblioteka Publiczna w Pacanowie</t>
  </si>
  <si>
    <t>Wyłoniona w drodze konkursu</t>
  </si>
  <si>
    <t>Realizacja zadań w ramach GPRPA wśród młodzieży</t>
  </si>
  <si>
    <t>Dotacja na budowę Europejskiego Centrum Bajki</t>
  </si>
  <si>
    <t>ECB im Koziołka Matołka w Pacanowie</t>
  </si>
  <si>
    <t>GLKS Zorza Tempo Pacanów</t>
  </si>
  <si>
    <t>Dotacja na realizację inwestycjii
 Budowa parkingu przy stadionie</t>
  </si>
  <si>
    <t>Realizacja zadań w zakresie kultury fizycznej i sportu</t>
  </si>
  <si>
    <t>wpływy z opłat za korzystanie ze środowiska</t>
  </si>
  <si>
    <t>4.500</t>
  </si>
  <si>
    <t>Nasadzanie zieleni w gminie</t>
  </si>
  <si>
    <t>Likwidacja dzikich wysypisk</t>
  </si>
  <si>
    <t>Sprzątanie świata</t>
  </si>
  <si>
    <t>850.000</t>
  </si>
  <si>
    <t>Załącznik nr 1</t>
  </si>
  <si>
    <t>Załącznik nr 2</t>
  </si>
  <si>
    <t>Załącznik nr 5</t>
  </si>
  <si>
    <r>
      <t xml:space="preserve">                   Dotacje celowe</t>
    </r>
    <r>
      <rPr>
        <b/>
        <sz val="12"/>
        <rFont val="Arial CE"/>
        <family val="2"/>
      </rPr>
      <t xml:space="preserve"> </t>
    </r>
  </si>
  <si>
    <t>569.000</t>
  </si>
  <si>
    <t>445.000</t>
  </si>
  <si>
    <t>3.353436</t>
  </si>
  <si>
    <t>Realizacja zadań w zakresie kultury na wsiach</t>
  </si>
  <si>
    <t>185.453</t>
  </si>
  <si>
    <t>25.453</t>
  </si>
  <si>
    <t>160.000</t>
  </si>
  <si>
    <t>117.000</t>
  </si>
  <si>
    <t>255.000</t>
  </si>
  <si>
    <t>8.763</t>
  </si>
  <si>
    <t>49.937</t>
  </si>
  <si>
    <t>267.763</t>
  </si>
  <si>
    <t>1.220.000</t>
  </si>
  <si>
    <t>1.292.937</t>
  </si>
  <si>
    <t>1.900.000</t>
  </si>
  <si>
    <t>2.138.700</t>
  </si>
  <si>
    <t>96.000</t>
  </si>
  <si>
    <t>129.000</t>
  </si>
  <si>
    <t>109.000</t>
  </si>
  <si>
    <t>115.000</t>
  </si>
  <si>
    <t>475.000</t>
  </si>
  <si>
    <t>567.736</t>
  </si>
  <si>
    <t>125.000</t>
  </si>
  <si>
    <t>221.888</t>
  </si>
  <si>
    <t>297.888</t>
  </si>
  <si>
    <t>ZUWIK Pacanów</t>
  </si>
  <si>
    <t>291.888</t>
  </si>
  <si>
    <t>75095</t>
  </si>
  <si>
    <t>257.700</t>
  </si>
  <si>
    <t>137.700</t>
  </si>
  <si>
    <t>15.182.066</t>
  </si>
  <si>
    <t>6.712.000</t>
  </si>
  <si>
    <t>65.000</t>
  </si>
  <si>
    <t>44.000</t>
  </si>
  <si>
    <t>1.654.000</t>
  </si>
  <si>
    <t>607.888</t>
  </si>
  <si>
    <t>Dopłata do kosztów usług publicznych świadczonych w zakresie gospodarki komunalnej</t>
  </si>
  <si>
    <t>104.422</t>
  </si>
  <si>
    <t>2.959.577</t>
  </si>
  <si>
    <t>41.183</t>
  </si>
  <si>
    <t>255.475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</si>
  <si>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</si>
  <si>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</si>
  <si>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7.540</t>
  </si>
  <si>
    <t>1.223</t>
  </si>
  <si>
    <t>43.989</t>
  </si>
  <si>
    <t>1.152</t>
  </si>
  <si>
    <t>3.009</t>
  </si>
  <si>
    <t>1.800</t>
  </si>
  <si>
    <t>50.012</t>
  </si>
  <si>
    <t>8.489</t>
  </si>
  <si>
    <t>7.122</t>
  </si>
  <si>
    <t>9.641</t>
  </si>
  <si>
    <t>22.364</t>
  </si>
  <si>
    <t>264.816</t>
  </si>
  <si>
    <t>53.761</t>
  </si>
  <si>
    <t>36.210</t>
  </si>
  <si>
    <t>7.910</t>
  </si>
  <si>
    <t>174.890</t>
  </si>
  <si>
    <t>119.270</t>
  </si>
  <si>
    <t>500.000</t>
  </si>
  <si>
    <t>440.000</t>
  </si>
  <si>
    <t>1.692.000</t>
  </si>
  <si>
    <t>773.000</t>
  </si>
  <si>
    <t>173.000</t>
  </si>
  <si>
    <t>600.000</t>
  </si>
  <si>
    <t>1.622.578</t>
  </si>
  <si>
    <t>1.940.436</t>
  </si>
  <si>
    <t>400.436</t>
  </si>
  <si>
    <t>1.540.000</t>
  </si>
  <si>
    <t>6.274.155</t>
  </si>
  <si>
    <t>Dok.techn. zad. Budowa uzup.sieci wodoc. wraz z przyłączami w m. Kwasów</t>
  </si>
  <si>
    <t>UG Pacanów</t>
  </si>
  <si>
    <t>315.453</t>
  </si>
  <si>
    <t>155.453</t>
  </si>
  <si>
    <t>2.895.000</t>
  </si>
  <si>
    <t>2.550.000</t>
  </si>
  <si>
    <t>345.000</t>
  </si>
  <si>
    <t>887.153</t>
  </si>
  <si>
    <t>843.153</t>
  </si>
  <si>
    <t>450.000</t>
  </si>
  <si>
    <t>900.000</t>
  </si>
  <si>
    <t>3.038.700</t>
  </si>
  <si>
    <t>2.800.000</t>
  </si>
  <si>
    <t>3.323.600</t>
  </si>
  <si>
    <t>2.923.600</t>
  </si>
  <si>
    <t>2.010.250</t>
  </si>
  <si>
    <t>5.788.701</t>
  </si>
  <si>
    <t>5.388.701</t>
  </si>
  <si>
    <t>3.407.600</t>
  </si>
  <si>
    <t>669.280</t>
  </si>
  <si>
    <t>135.000</t>
  </si>
  <si>
    <t>84.594</t>
  </si>
  <si>
    <t>1.452.888</t>
  </si>
  <si>
    <t>312.888</t>
  </si>
  <si>
    <t>17.112.839</t>
  </si>
  <si>
    <t>13.298.950</t>
  </si>
  <si>
    <t>5.291.853</t>
  </si>
  <si>
    <t>1.030.374</t>
  </si>
  <si>
    <t>3.813.889</t>
  </si>
  <si>
    <t>392.780</t>
  </si>
  <si>
    <t>Składki na ubezpieczenia zdrowotne opłacane za osoby pobierające niektóre świadczenia z pomocy społecznej, niektóre świadczenia rodzinne oraz za osoby uczestniczace w zajęciach w centrum integracji społecznej</t>
  </si>
  <si>
    <t>Składki na ubezpieczenia zdrowotne opłacane za osoby pobierające niektóre świadczenia z pomocy społecznej, niektóre świadczenia rodzinne oraz za soby uczestniczące w zajęciach w centrum integracji społecznej</t>
  </si>
  <si>
    <t>1.361.888</t>
  </si>
  <si>
    <t>z dnia 7 lutego 2008 r.</t>
  </si>
  <si>
    <t xml:space="preserve">
Budowa sieci
 wodoc.Zolcza,
Zborowek 
2008-2009</t>
  </si>
  <si>
    <t>128.000</t>
  </si>
  <si>
    <t>322.000</t>
  </si>
  <si>
    <t>do uchwały Rady Gminy nr XXII/104/08</t>
  </si>
  <si>
    <t xml:space="preserve">   do uchwały Rady Gminy nr XXII/104/08</t>
  </si>
  <si>
    <t xml:space="preserve">                                           z dnia 7 lutego 2008 r.</t>
  </si>
  <si>
    <t xml:space="preserve">     do uchwały Rady Gminy nr XXII/104/08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</si>
</sst>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8"/>
      <name val="Arial CE"/>
      <family val="0"/>
    </font>
    <font>
      <vertAlign val="superscript"/>
      <sz val="11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9" fillId="0" borderId="17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1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/>
    </xf>
    <xf numFmtId="0" fontId="36" fillId="0" borderId="19" xfId="0" applyFont="1" applyBorder="1" applyAlignment="1" quotePrefix="1">
      <alignment/>
    </xf>
    <xf numFmtId="0" fontId="36" fillId="0" borderId="15" xfId="0" applyFont="1" applyBorder="1" applyAlignment="1">
      <alignment/>
    </xf>
    <xf numFmtId="0" fontId="36" fillId="0" borderId="15" xfId="0" applyFont="1" applyBorder="1" applyAlignment="1" quotePrefix="1">
      <alignment/>
    </xf>
    <xf numFmtId="0" fontId="36" fillId="0" borderId="20" xfId="0" applyFont="1" applyBorder="1" applyAlignment="1">
      <alignment/>
    </xf>
    <xf numFmtId="0" fontId="35" fillId="0" borderId="19" xfId="0" applyFont="1" applyBorder="1" applyAlignment="1" quotePrefix="1">
      <alignment/>
    </xf>
    <xf numFmtId="0" fontId="35" fillId="0" borderId="19" xfId="0" applyFont="1" applyBorder="1" applyAlignment="1" quotePrefix="1">
      <alignment wrapText="1"/>
    </xf>
    <xf numFmtId="0" fontId="35" fillId="0" borderId="15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40" fillId="0" borderId="10" xfId="0" applyNumberFormat="1" applyFont="1" applyBorder="1" applyAlignment="1" applyProtection="1">
      <alignment/>
      <protection locked="0"/>
    </xf>
    <xf numFmtId="4" fontId="40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/>
    </xf>
    <xf numFmtId="49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6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9" fillId="0" borderId="16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center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1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4" fontId="0" fillId="0" borderId="10" xfId="0" applyNumberFormat="1" applyBorder="1" applyAlignment="1" applyProtection="1">
      <alignment horizontal="right"/>
      <protection locked="0"/>
    </xf>
    <xf numFmtId="3" fontId="40" fillId="0" borderId="10" xfId="0" applyNumberFormat="1" applyFont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5" fillId="20" borderId="23" xfId="0" applyFont="1" applyFill="1" applyBorder="1" applyAlignment="1">
      <alignment horizontal="center" vertical="center" wrapText="1"/>
    </xf>
    <xf numFmtId="0" fontId="15" fillId="20" borderId="24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15" fillId="20" borderId="20" xfId="0" applyFont="1" applyFill="1" applyBorder="1" applyAlignment="1">
      <alignment horizontal="center" vertical="center" wrapText="1"/>
    </xf>
    <xf numFmtId="0" fontId="15" fillId="20" borderId="19" xfId="0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3.25390625" style="0" customWidth="1"/>
    <col min="5" max="5" width="14.25390625" style="0" customWidth="1"/>
    <col min="6" max="6" width="17.375" style="0" customWidth="1"/>
  </cols>
  <sheetData>
    <row r="1" spans="5:7" ht="12.75">
      <c r="E1" s="229"/>
      <c r="F1" s="231" t="s">
        <v>560</v>
      </c>
      <c r="G1" s="229"/>
    </row>
    <row r="2" spans="5:7" ht="12.75">
      <c r="E2" s="230" t="s">
        <v>672</v>
      </c>
      <c r="F2" s="229"/>
      <c r="G2" s="229"/>
    </row>
    <row r="3" spans="5:7" ht="12.75">
      <c r="E3" s="229"/>
      <c r="F3" s="230" t="s">
        <v>668</v>
      </c>
      <c r="G3" s="229"/>
    </row>
    <row r="4" spans="5:7" ht="14.25" customHeight="1">
      <c r="E4" s="229"/>
      <c r="F4" s="230"/>
      <c r="G4" s="229"/>
    </row>
    <row r="6" spans="1:8" ht="18">
      <c r="A6" s="256" t="s">
        <v>51</v>
      </c>
      <c r="B6" s="256"/>
      <c r="C6" s="256"/>
      <c r="D6" s="256"/>
      <c r="E6" s="256"/>
      <c r="F6" s="256"/>
      <c r="H6" t="s">
        <v>85</v>
      </c>
    </row>
    <row r="7" spans="2:4" ht="11.25" customHeight="1">
      <c r="B7" s="2"/>
      <c r="C7" s="2"/>
      <c r="D7" s="2"/>
    </row>
    <row r="8" ht="17.25" customHeight="1"/>
    <row r="9" spans="1:6" s="36" customFormat="1" ht="25.5">
      <c r="A9" s="35" t="s">
        <v>1</v>
      </c>
      <c r="B9" s="35" t="s">
        <v>2</v>
      </c>
      <c r="C9" s="35" t="s">
        <v>3</v>
      </c>
      <c r="D9" s="35" t="s">
        <v>4</v>
      </c>
      <c r="E9" s="35" t="s">
        <v>52</v>
      </c>
      <c r="F9" s="35" t="s">
        <v>53</v>
      </c>
    </row>
    <row r="10" spans="1:6" s="29" customFormat="1" ht="12.75" customHeight="1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</row>
    <row r="11" spans="1:6" s="29" customFormat="1" ht="18.75" customHeight="1">
      <c r="A11" s="142" t="s">
        <v>281</v>
      </c>
      <c r="B11" s="142"/>
      <c r="C11" s="142"/>
      <c r="D11" s="143" t="s">
        <v>274</v>
      </c>
      <c r="E11" s="147">
        <v>14775</v>
      </c>
      <c r="F11" s="198"/>
    </row>
    <row r="12" spans="1:6" s="29" customFormat="1" ht="24.75" customHeight="1">
      <c r="A12" s="140"/>
      <c r="B12" s="144" t="s">
        <v>367</v>
      </c>
      <c r="C12" s="144"/>
      <c r="D12" s="145" t="s">
        <v>275</v>
      </c>
      <c r="E12" s="148">
        <v>14775</v>
      </c>
      <c r="F12" s="199"/>
    </row>
    <row r="13" spans="1:6" s="29" customFormat="1" ht="27" customHeight="1">
      <c r="A13" s="140"/>
      <c r="B13" s="140"/>
      <c r="C13" s="140" t="s">
        <v>295</v>
      </c>
      <c r="D13" s="141" t="s">
        <v>520</v>
      </c>
      <c r="E13" s="149">
        <v>14775</v>
      </c>
      <c r="F13" s="199"/>
    </row>
    <row r="14" spans="1:6" s="29" customFormat="1" ht="18.75" customHeight="1">
      <c r="A14" s="142" t="s">
        <v>282</v>
      </c>
      <c r="B14" s="142"/>
      <c r="C14" s="142"/>
      <c r="D14" s="143" t="s">
        <v>279</v>
      </c>
      <c r="E14" s="198">
        <v>1500</v>
      </c>
      <c r="F14" s="33"/>
    </row>
    <row r="15" spans="1:6" s="29" customFormat="1" ht="18.75" customHeight="1">
      <c r="A15" s="140"/>
      <c r="B15" s="144" t="s">
        <v>368</v>
      </c>
      <c r="C15" s="144"/>
      <c r="D15" s="145" t="s">
        <v>276</v>
      </c>
      <c r="E15" s="199">
        <v>1500</v>
      </c>
      <c r="F15" s="146"/>
    </row>
    <row r="16" spans="1:6" s="29" customFormat="1" ht="18.75" customHeight="1">
      <c r="A16" s="140"/>
      <c r="B16" s="140"/>
      <c r="C16" s="140" t="s">
        <v>284</v>
      </c>
      <c r="D16" s="134" t="s">
        <v>277</v>
      </c>
      <c r="E16" s="149" t="s">
        <v>518</v>
      </c>
      <c r="F16" s="133"/>
    </row>
    <row r="17" spans="1:6" s="29" customFormat="1" ht="21" customHeight="1">
      <c r="A17" s="142">
        <v>700</v>
      </c>
      <c r="B17" s="142"/>
      <c r="C17" s="142"/>
      <c r="D17" s="143" t="s">
        <v>280</v>
      </c>
      <c r="E17" s="147">
        <v>75000</v>
      </c>
      <c r="F17" s="200">
        <v>235803</v>
      </c>
    </row>
    <row r="18" spans="1:6" s="29" customFormat="1" ht="21" customHeight="1">
      <c r="A18" s="140"/>
      <c r="B18" s="144">
        <v>70005</v>
      </c>
      <c r="C18" s="144"/>
      <c r="D18" s="145" t="s">
        <v>278</v>
      </c>
      <c r="E18" s="148">
        <v>75000</v>
      </c>
      <c r="F18" s="201">
        <v>235803</v>
      </c>
    </row>
    <row r="19" spans="1:6" s="29" customFormat="1" ht="30.75" customHeight="1">
      <c r="A19" s="140"/>
      <c r="B19" s="140"/>
      <c r="C19" s="140" t="s">
        <v>283</v>
      </c>
      <c r="D19" s="141" t="s">
        <v>285</v>
      </c>
      <c r="E19" s="238">
        <v>20000</v>
      </c>
      <c r="F19" s="202"/>
    </row>
    <row r="20" spans="1:6" s="29" customFormat="1" ht="38.25" customHeight="1">
      <c r="A20" s="140"/>
      <c r="B20" s="140"/>
      <c r="C20" s="140" t="s">
        <v>284</v>
      </c>
      <c r="D20" s="141" t="s">
        <v>420</v>
      </c>
      <c r="E20" s="149">
        <v>55000</v>
      </c>
      <c r="F20" s="203"/>
    </row>
    <row r="21" spans="1:6" s="29" customFormat="1" ht="42.75" customHeight="1">
      <c r="A21" s="140"/>
      <c r="B21" s="140"/>
      <c r="C21" s="140" t="s">
        <v>521</v>
      </c>
      <c r="D21" s="141" t="s">
        <v>522</v>
      </c>
      <c r="E21" s="133"/>
      <c r="F21" s="203">
        <v>235803</v>
      </c>
    </row>
    <row r="22" spans="1:6" s="29" customFormat="1" ht="21" customHeight="1">
      <c r="A22" s="142" t="s">
        <v>370</v>
      </c>
      <c r="B22" s="142"/>
      <c r="C22" s="142"/>
      <c r="D22" s="143" t="s">
        <v>371</v>
      </c>
      <c r="E22" s="198">
        <v>2000</v>
      </c>
      <c r="F22" s="33"/>
    </row>
    <row r="23" spans="1:6" s="29" customFormat="1" ht="21" customHeight="1">
      <c r="A23" s="144"/>
      <c r="B23" s="144" t="s">
        <v>372</v>
      </c>
      <c r="C23" s="144"/>
      <c r="D23" s="145" t="s">
        <v>373</v>
      </c>
      <c r="E23" s="199">
        <v>2000</v>
      </c>
      <c r="F23" s="146"/>
    </row>
    <row r="24" spans="1:6" s="29" customFormat="1" ht="51" customHeight="1">
      <c r="A24" s="140"/>
      <c r="B24" s="140"/>
      <c r="C24" s="140" t="s">
        <v>374</v>
      </c>
      <c r="D24" s="141" t="s">
        <v>375</v>
      </c>
      <c r="E24" s="204">
        <v>2000</v>
      </c>
      <c r="F24" s="133"/>
    </row>
    <row r="25" spans="1:6" s="29" customFormat="1" ht="20.25" customHeight="1">
      <c r="A25" s="142" t="s">
        <v>286</v>
      </c>
      <c r="B25" s="142"/>
      <c r="C25" s="142"/>
      <c r="D25" s="143" t="s">
        <v>287</v>
      </c>
      <c r="E25" s="198">
        <v>71700</v>
      </c>
      <c r="F25" s="33"/>
    </row>
    <row r="26" spans="1:6" s="29" customFormat="1" ht="19.5" customHeight="1">
      <c r="A26" s="144"/>
      <c r="B26" s="144" t="s">
        <v>288</v>
      </c>
      <c r="C26" s="144"/>
      <c r="D26" s="145" t="s">
        <v>289</v>
      </c>
      <c r="E26" s="199">
        <v>59700</v>
      </c>
      <c r="F26" s="146"/>
    </row>
    <row r="27" spans="1:6" s="29" customFormat="1" ht="62.25" customHeight="1">
      <c r="A27" s="140"/>
      <c r="B27" s="140"/>
      <c r="C27" s="140" t="s">
        <v>290</v>
      </c>
      <c r="D27" s="141" t="s">
        <v>419</v>
      </c>
      <c r="E27" s="204">
        <v>58700</v>
      </c>
      <c r="F27" s="133"/>
    </row>
    <row r="28" spans="1:6" s="29" customFormat="1" ht="51.75" customHeight="1">
      <c r="A28" s="140"/>
      <c r="B28" s="140"/>
      <c r="C28" s="140" t="s">
        <v>291</v>
      </c>
      <c r="D28" s="141" t="s">
        <v>292</v>
      </c>
      <c r="E28" s="150">
        <v>1000</v>
      </c>
      <c r="F28" s="133"/>
    </row>
    <row r="29" spans="1:6" s="29" customFormat="1" ht="19.5" customHeight="1">
      <c r="A29" s="144"/>
      <c r="B29" s="144" t="s">
        <v>293</v>
      </c>
      <c r="C29" s="144"/>
      <c r="D29" s="145" t="s">
        <v>369</v>
      </c>
      <c r="E29" s="201">
        <v>2000</v>
      </c>
      <c r="F29" s="146"/>
    </row>
    <row r="30" spans="1:6" s="29" customFormat="1" ht="25.5" customHeight="1">
      <c r="A30" s="140"/>
      <c r="B30" s="140"/>
      <c r="C30" s="140" t="s">
        <v>294</v>
      </c>
      <c r="D30" s="141" t="s">
        <v>421</v>
      </c>
      <c r="E30" s="203">
        <v>2000</v>
      </c>
      <c r="F30" s="133"/>
    </row>
    <row r="31" spans="1:6" s="29" customFormat="1" ht="25.5" customHeight="1">
      <c r="A31" s="140"/>
      <c r="B31" s="144" t="s">
        <v>591</v>
      </c>
      <c r="C31" s="144"/>
      <c r="D31" s="156" t="s">
        <v>276</v>
      </c>
      <c r="E31" s="201">
        <v>10000</v>
      </c>
      <c r="F31" s="146"/>
    </row>
    <row r="32" spans="1:6" s="29" customFormat="1" ht="25.5" customHeight="1">
      <c r="A32" s="140"/>
      <c r="B32" s="140"/>
      <c r="C32" s="140" t="s">
        <v>295</v>
      </c>
      <c r="D32" s="141" t="s">
        <v>296</v>
      </c>
      <c r="E32" s="203">
        <v>10000</v>
      </c>
      <c r="F32" s="133"/>
    </row>
    <row r="33" spans="1:6" ht="46.5" customHeight="1">
      <c r="A33" s="232">
        <v>751</v>
      </c>
      <c r="B33" s="138"/>
      <c r="C33" s="138"/>
      <c r="D33" s="97" t="s">
        <v>273</v>
      </c>
      <c r="E33" s="200">
        <v>1367</v>
      </c>
      <c r="F33" s="13"/>
    </row>
    <row r="34" spans="1:6" ht="33" customHeight="1">
      <c r="A34" s="135"/>
      <c r="B34" s="136">
        <v>75101</v>
      </c>
      <c r="C34" s="136"/>
      <c r="D34" s="151" t="s">
        <v>366</v>
      </c>
      <c r="E34" s="201">
        <v>1367</v>
      </c>
      <c r="F34" s="137"/>
    </row>
    <row r="35" spans="1:6" ht="48" customHeight="1">
      <c r="A35" s="135"/>
      <c r="B35" s="138"/>
      <c r="C35" s="138">
        <v>2010</v>
      </c>
      <c r="D35" s="101" t="s">
        <v>422</v>
      </c>
      <c r="E35" s="205">
        <v>1367</v>
      </c>
      <c r="F35" s="13"/>
    </row>
    <row r="36" spans="1:6" ht="48" customHeight="1">
      <c r="A36" s="232" t="s">
        <v>297</v>
      </c>
      <c r="B36" s="152"/>
      <c r="C36" s="152"/>
      <c r="D36" s="97" t="s">
        <v>298</v>
      </c>
      <c r="E36" s="198">
        <v>3053098</v>
      </c>
      <c r="F36" s="85"/>
    </row>
    <row r="37" spans="1:6" ht="30" customHeight="1">
      <c r="A37" s="154"/>
      <c r="B37" s="136" t="s">
        <v>299</v>
      </c>
      <c r="C37" s="136"/>
      <c r="D37" s="155" t="s">
        <v>300</v>
      </c>
      <c r="E37" s="199">
        <v>8000</v>
      </c>
      <c r="F37" s="137"/>
    </row>
    <row r="38" spans="1:6" ht="27.75" customHeight="1">
      <c r="A38" s="135"/>
      <c r="B38" s="138"/>
      <c r="C38" s="138" t="s">
        <v>301</v>
      </c>
      <c r="D38" s="139" t="s">
        <v>302</v>
      </c>
      <c r="E38" s="206">
        <v>8000</v>
      </c>
      <c r="F38" s="13"/>
    </row>
    <row r="39" spans="1:6" ht="43.5" customHeight="1">
      <c r="A39" s="154"/>
      <c r="B39" s="136" t="s">
        <v>303</v>
      </c>
      <c r="C39" s="136"/>
      <c r="D39" s="156" t="s">
        <v>304</v>
      </c>
      <c r="E39" s="199">
        <v>465086</v>
      </c>
      <c r="F39" s="137"/>
    </row>
    <row r="40" spans="1:6" ht="24.75" customHeight="1">
      <c r="A40" s="135"/>
      <c r="B40" s="138"/>
      <c r="C40" s="138" t="s">
        <v>305</v>
      </c>
      <c r="D40" s="139" t="s">
        <v>306</v>
      </c>
      <c r="E40" s="206">
        <v>440419</v>
      </c>
      <c r="F40" s="13"/>
    </row>
    <row r="41" spans="1:6" ht="22.5" customHeight="1">
      <c r="A41" s="135"/>
      <c r="B41" s="138"/>
      <c r="C41" s="138" t="s">
        <v>307</v>
      </c>
      <c r="D41" s="139" t="s">
        <v>308</v>
      </c>
      <c r="E41" s="206">
        <v>20683</v>
      </c>
      <c r="F41" s="13"/>
    </row>
    <row r="42" spans="1:6" ht="20.25" customHeight="1">
      <c r="A42" s="135"/>
      <c r="B42" s="138"/>
      <c r="C42" s="138" t="s">
        <v>311</v>
      </c>
      <c r="D42" s="139" t="s">
        <v>312</v>
      </c>
      <c r="E42" s="205">
        <v>3984</v>
      </c>
      <c r="F42" s="13"/>
    </row>
    <row r="43" spans="1:6" ht="39.75" customHeight="1">
      <c r="A43" s="154"/>
      <c r="B43" s="136" t="s">
        <v>313</v>
      </c>
      <c r="C43" s="136"/>
      <c r="D43" s="156" t="s">
        <v>314</v>
      </c>
      <c r="E43" s="201">
        <v>1304477</v>
      </c>
      <c r="F43" s="137"/>
    </row>
    <row r="44" spans="1:6" ht="21" customHeight="1">
      <c r="A44" s="135"/>
      <c r="B44" s="138"/>
      <c r="C44" s="138" t="s">
        <v>305</v>
      </c>
      <c r="D44" s="139" t="s">
        <v>306</v>
      </c>
      <c r="E44" s="205">
        <v>237397</v>
      </c>
      <c r="F44" s="13"/>
    </row>
    <row r="45" spans="1:6" ht="21" customHeight="1">
      <c r="A45" s="135"/>
      <c r="B45" s="138"/>
      <c r="C45" s="138" t="s">
        <v>307</v>
      </c>
      <c r="D45" s="139" t="s">
        <v>308</v>
      </c>
      <c r="E45" s="205">
        <v>899795</v>
      </c>
      <c r="F45" s="13"/>
    </row>
    <row r="46" spans="1:6" ht="21" customHeight="1">
      <c r="A46" s="135"/>
      <c r="B46" s="138"/>
      <c r="C46" s="138" t="s">
        <v>309</v>
      </c>
      <c r="D46" s="139" t="s">
        <v>310</v>
      </c>
      <c r="E46" s="205">
        <v>2261</v>
      </c>
      <c r="F46" s="13"/>
    </row>
    <row r="47" spans="1:6" ht="21" customHeight="1">
      <c r="A47" s="135"/>
      <c r="B47" s="138"/>
      <c r="C47" s="138" t="s">
        <v>311</v>
      </c>
      <c r="D47" s="139" t="s">
        <v>312</v>
      </c>
      <c r="E47" s="205">
        <v>96744</v>
      </c>
      <c r="F47" s="13"/>
    </row>
    <row r="48" spans="1:6" ht="21" customHeight="1">
      <c r="A48" s="135"/>
      <c r="B48" s="138"/>
      <c r="C48" s="138" t="s">
        <v>315</v>
      </c>
      <c r="D48" s="139" t="s">
        <v>316</v>
      </c>
      <c r="E48" s="205">
        <v>9000</v>
      </c>
      <c r="F48" s="13"/>
    </row>
    <row r="49" spans="1:6" ht="21" customHeight="1">
      <c r="A49" s="135"/>
      <c r="B49" s="138"/>
      <c r="C49" s="138" t="s">
        <v>317</v>
      </c>
      <c r="D49" s="139" t="s">
        <v>318</v>
      </c>
      <c r="E49" s="205">
        <v>12780</v>
      </c>
      <c r="F49" s="13"/>
    </row>
    <row r="50" spans="1:6" ht="21" customHeight="1">
      <c r="A50" s="135"/>
      <c r="B50" s="138"/>
      <c r="C50" s="138" t="s">
        <v>319</v>
      </c>
      <c r="D50" s="139" t="s">
        <v>320</v>
      </c>
      <c r="E50" s="205">
        <v>46500</v>
      </c>
      <c r="F50" s="13"/>
    </row>
    <row r="51" spans="1:6" ht="37.5" customHeight="1">
      <c r="A51" s="154"/>
      <c r="B51" s="136" t="s">
        <v>321</v>
      </c>
      <c r="C51" s="136"/>
      <c r="D51" s="156" t="s">
        <v>322</v>
      </c>
      <c r="E51" s="201">
        <v>17000</v>
      </c>
      <c r="F51" s="137"/>
    </row>
    <row r="52" spans="1:6" ht="21" customHeight="1">
      <c r="A52" s="135"/>
      <c r="B52" s="138"/>
      <c r="C52" s="138" t="s">
        <v>323</v>
      </c>
      <c r="D52" s="139" t="s">
        <v>324</v>
      </c>
      <c r="E52" s="205">
        <v>17000</v>
      </c>
      <c r="F52" s="13"/>
    </row>
    <row r="53" spans="1:6" ht="21" customHeight="1">
      <c r="A53" s="154"/>
      <c r="B53" s="136" t="s">
        <v>325</v>
      </c>
      <c r="C53" s="136"/>
      <c r="D53" s="156" t="s">
        <v>326</v>
      </c>
      <c r="E53" s="201">
        <v>100000</v>
      </c>
      <c r="F53" s="137"/>
    </row>
    <row r="54" spans="1:6" ht="27.75" customHeight="1">
      <c r="A54" s="135"/>
      <c r="B54" s="138"/>
      <c r="C54" s="138" t="s">
        <v>327</v>
      </c>
      <c r="D54" s="139" t="s">
        <v>328</v>
      </c>
      <c r="E54" s="205">
        <v>100000</v>
      </c>
      <c r="F54" s="13"/>
    </row>
    <row r="55" spans="1:6" ht="29.25" customHeight="1">
      <c r="A55" s="154"/>
      <c r="B55" s="136" t="s">
        <v>329</v>
      </c>
      <c r="C55" s="136"/>
      <c r="D55" s="156" t="s">
        <v>330</v>
      </c>
      <c r="E55" s="201">
        <v>1158535</v>
      </c>
      <c r="F55" s="137"/>
    </row>
    <row r="56" spans="1:6" ht="21" customHeight="1">
      <c r="A56" s="135"/>
      <c r="B56" s="138"/>
      <c r="C56" s="138" t="s">
        <v>331</v>
      </c>
      <c r="D56" s="139" t="s">
        <v>332</v>
      </c>
      <c r="E56" s="205">
        <v>1150535</v>
      </c>
      <c r="F56" s="13"/>
    </row>
    <row r="57" spans="1:6" ht="21" customHeight="1">
      <c r="A57" s="135"/>
      <c r="B57" s="138"/>
      <c r="C57" s="138" t="s">
        <v>333</v>
      </c>
      <c r="D57" s="139" t="s">
        <v>334</v>
      </c>
      <c r="E57" s="153" t="s">
        <v>519</v>
      </c>
      <c r="F57" s="13"/>
    </row>
    <row r="58" spans="1:6" ht="21" customHeight="1">
      <c r="A58" s="232" t="s">
        <v>335</v>
      </c>
      <c r="B58" s="152"/>
      <c r="C58" s="152"/>
      <c r="D58" s="157" t="s">
        <v>336</v>
      </c>
      <c r="E58" s="200">
        <v>8225932</v>
      </c>
      <c r="F58" s="85"/>
    </row>
    <row r="59" spans="1:6" ht="30" customHeight="1">
      <c r="A59" s="154"/>
      <c r="B59" s="136" t="s">
        <v>337</v>
      </c>
      <c r="C59" s="136"/>
      <c r="D59" s="156" t="s">
        <v>338</v>
      </c>
      <c r="E59" s="201">
        <v>4525126</v>
      </c>
      <c r="F59" s="137"/>
    </row>
    <row r="60" spans="1:6" ht="21" customHeight="1">
      <c r="A60" s="135"/>
      <c r="B60" s="138"/>
      <c r="C60" s="138" t="s">
        <v>339</v>
      </c>
      <c r="D60" s="139" t="s">
        <v>416</v>
      </c>
      <c r="E60" s="205">
        <v>4525126</v>
      </c>
      <c r="F60" s="13"/>
    </row>
    <row r="61" spans="1:6" ht="21" customHeight="1">
      <c r="A61" s="135"/>
      <c r="B61" s="138" t="s">
        <v>340</v>
      </c>
      <c r="C61" s="138"/>
      <c r="D61" s="139" t="s">
        <v>341</v>
      </c>
      <c r="E61" s="201">
        <v>3696806</v>
      </c>
      <c r="F61" s="13"/>
    </row>
    <row r="62" spans="1:6" ht="21" customHeight="1">
      <c r="A62" s="135"/>
      <c r="B62" s="138"/>
      <c r="C62" s="138" t="s">
        <v>339</v>
      </c>
      <c r="D62" s="139" t="s">
        <v>417</v>
      </c>
      <c r="E62" s="205">
        <v>3696806</v>
      </c>
      <c r="F62" s="13"/>
    </row>
    <row r="63" spans="1:6" ht="21" customHeight="1">
      <c r="A63" s="154"/>
      <c r="B63" s="136" t="s">
        <v>342</v>
      </c>
      <c r="C63" s="136"/>
      <c r="D63" s="156" t="s">
        <v>343</v>
      </c>
      <c r="E63" s="201">
        <v>4000</v>
      </c>
      <c r="F63" s="137"/>
    </row>
    <row r="64" spans="1:6" ht="21" customHeight="1">
      <c r="A64" s="135"/>
      <c r="B64" s="138"/>
      <c r="C64" s="138" t="s">
        <v>344</v>
      </c>
      <c r="D64" s="139" t="s">
        <v>345</v>
      </c>
      <c r="E64" s="205">
        <v>4000</v>
      </c>
      <c r="F64" s="13"/>
    </row>
    <row r="65" spans="1:6" ht="21" customHeight="1">
      <c r="A65" s="232" t="s">
        <v>346</v>
      </c>
      <c r="B65" s="152"/>
      <c r="C65" s="152"/>
      <c r="D65" s="157" t="s">
        <v>347</v>
      </c>
      <c r="E65" s="200">
        <v>66000</v>
      </c>
      <c r="F65" s="85"/>
    </row>
    <row r="66" spans="1:6" ht="21" customHeight="1">
      <c r="A66" s="154"/>
      <c r="B66" s="136" t="s">
        <v>348</v>
      </c>
      <c r="C66" s="136"/>
      <c r="D66" s="156" t="s">
        <v>349</v>
      </c>
      <c r="E66" s="201">
        <v>66000</v>
      </c>
      <c r="F66" s="137"/>
    </row>
    <row r="67" spans="1:6" ht="21" customHeight="1">
      <c r="A67" s="135"/>
      <c r="B67" s="138"/>
      <c r="C67" s="138" t="s">
        <v>350</v>
      </c>
      <c r="D67" s="139" t="s">
        <v>351</v>
      </c>
      <c r="E67" s="205">
        <v>50000</v>
      </c>
      <c r="F67" s="13"/>
    </row>
    <row r="68" spans="1:6" ht="21" customHeight="1">
      <c r="A68" s="135"/>
      <c r="B68" s="138"/>
      <c r="C68" s="138" t="s">
        <v>295</v>
      </c>
      <c r="D68" s="139" t="s">
        <v>520</v>
      </c>
      <c r="E68" s="205">
        <v>16000</v>
      </c>
      <c r="F68" s="13"/>
    </row>
    <row r="69" spans="1:6" ht="21" customHeight="1">
      <c r="A69" s="232" t="s">
        <v>352</v>
      </c>
      <c r="B69" s="152"/>
      <c r="C69" s="152"/>
      <c r="D69" s="157" t="s">
        <v>353</v>
      </c>
      <c r="E69" s="200">
        <v>3320664</v>
      </c>
      <c r="F69" s="85"/>
    </row>
    <row r="70" spans="1:6" ht="40.5" customHeight="1">
      <c r="A70" s="154"/>
      <c r="B70" s="136" t="s">
        <v>354</v>
      </c>
      <c r="C70" s="136"/>
      <c r="D70" s="156" t="s">
        <v>605</v>
      </c>
      <c r="E70" s="201">
        <v>2781721</v>
      </c>
      <c r="F70" s="137"/>
    </row>
    <row r="71" spans="1:6" ht="56.25" customHeight="1">
      <c r="A71" s="135"/>
      <c r="B71" s="138"/>
      <c r="C71" s="138" t="s">
        <v>290</v>
      </c>
      <c r="D71" s="139" t="s">
        <v>419</v>
      </c>
      <c r="E71" s="205">
        <v>2776721</v>
      </c>
      <c r="F71" s="13"/>
    </row>
    <row r="72" spans="1:6" ht="39.75" customHeight="1">
      <c r="A72" s="135"/>
      <c r="B72" s="138"/>
      <c r="C72" s="138" t="s">
        <v>355</v>
      </c>
      <c r="D72" s="139" t="s">
        <v>356</v>
      </c>
      <c r="E72" s="205">
        <v>5000</v>
      </c>
      <c r="F72" s="13"/>
    </row>
    <row r="73" spans="1:6" ht="69.75" customHeight="1">
      <c r="A73" s="154"/>
      <c r="B73" s="136" t="s">
        <v>357</v>
      </c>
      <c r="C73" s="136"/>
      <c r="D73" s="156" t="s">
        <v>665</v>
      </c>
      <c r="E73" s="201">
        <v>23152</v>
      </c>
      <c r="F73" s="13"/>
    </row>
    <row r="74" spans="1:6" ht="44.25" customHeight="1">
      <c r="A74" s="135"/>
      <c r="B74" s="138"/>
      <c r="C74" s="138" t="s">
        <v>290</v>
      </c>
      <c r="D74" s="139" t="s">
        <v>418</v>
      </c>
      <c r="E74" s="205">
        <v>23152</v>
      </c>
      <c r="F74" s="13"/>
    </row>
    <row r="75" spans="1:6" ht="30.75" customHeight="1">
      <c r="A75" s="154"/>
      <c r="B75" s="136" t="s">
        <v>358</v>
      </c>
      <c r="C75" s="136"/>
      <c r="D75" s="156" t="s">
        <v>606</v>
      </c>
      <c r="E75" s="201">
        <v>258709</v>
      </c>
      <c r="F75" s="137"/>
    </row>
    <row r="76" spans="1:6" ht="42.75" customHeight="1">
      <c r="A76" s="135"/>
      <c r="B76" s="138"/>
      <c r="C76" s="138" t="s">
        <v>290</v>
      </c>
      <c r="D76" s="139" t="s">
        <v>418</v>
      </c>
      <c r="E76" s="205">
        <v>156435</v>
      </c>
      <c r="F76" s="13"/>
    </row>
    <row r="77" spans="1:6" ht="42.75" customHeight="1">
      <c r="A77" s="135"/>
      <c r="B77" s="138"/>
      <c r="C77" s="138" t="s">
        <v>360</v>
      </c>
      <c r="D77" s="139" t="s">
        <v>423</v>
      </c>
      <c r="E77" s="205">
        <v>102274</v>
      </c>
      <c r="F77" s="13"/>
    </row>
    <row r="78" spans="1:6" ht="33.75" customHeight="1">
      <c r="A78" s="154"/>
      <c r="B78" s="136" t="s">
        <v>361</v>
      </c>
      <c r="C78" s="136"/>
      <c r="D78" s="156" t="s">
        <v>362</v>
      </c>
      <c r="E78" s="201">
        <v>178871</v>
      </c>
      <c r="F78" s="137"/>
    </row>
    <row r="79" spans="1:6" ht="30.75" customHeight="1">
      <c r="A79" s="135"/>
      <c r="B79" s="138"/>
      <c r="C79" s="138" t="s">
        <v>360</v>
      </c>
      <c r="D79" s="139" t="s">
        <v>423</v>
      </c>
      <c r="E79" s="205">
        <v>178871</v>
      </c>
      <c r="F79" s="13"/>
    </row>
    <row r="80" spans="1:6" ht="27" customHeight="1">
      <c r="A80" s="154"/>
      <c r="B80" s="136" t="s">
        <v>363</v>
      </c>
      <c r="C80" s="136"/>
      <c r="D80" s="156" t="s">
        <v>364</v>
      </c>
      <c r="E80" s="201">
        <v>28617</v>
      </c>
      <c r="F80" s="137"/>
    </row>
    <row r="81" spans="1:6" ht="21" customHeight="1">
      <c r="A81" s="135"/>
      <c r="B81" s="138"/>
      <c r="C81" s="138" t="s">
        <v>350</v>
      </c>
      <c r="D81" s="139" t="s">
        <v>351</v>
      </c>
      <c r="E81" s="205">
        <v>4000</v>
      </c>
      <c r="F81" s="13"/>
    </row>
    <row r="82" spans="1:6" ht="47.25" customHeight="1">
      <c r="A82" s="135"/>
      <c r="B82" s="138"/>
      <c r="C82" s="138" t="s">
        <v>290</v>
      </c>
      <c r="D82" s="139" t="s">
        <v>418</v>
      </c>
      <c r="E82" s="205">
        <v>24617</v>
      </c>
      <c r="F82" s="13"/>
    </row>
    <row r="83" spans="1:6" ht="21" customHeight="1">
      <c r="A83" s="154"/>
      <c r="B83" s="136" t="s">
        <v>365</v>
      </c>
      <c r="C83" s="136"/>
      <c r="D83" s="156" t="s">
        <v>276</v>
      </c>
      <c r="E83" s="201">
        <v>49594</v>
      </c>
      <c r="F83" s="137"/>
    </row>
    <row r="84" spans="1:6" ht="33.75" customHeight="1">
      <c r="A84" s="135"/>
      <c r="B84" s="138"/>
      <c r="C84" s="138" t="s">
        <v>360</v>
      </c>
      <c r="D84" s="139" t="s">
        <v>423</v>
      </c>
      <c r="E84" s="205">
        <v>49594</v>
      </c>
      <c r="F84" s="13"/>
    </row>
    <row r="85" spans="1:6" s="32" customFormat="1" ht="19.5" customHeight="1">
      <c r="A85" s="255" t="s">
        <v>42</v>
      </c>
      <c r="B85" s="255"/>
      <c r="C85" s="255"/>
      <c r="D85" s="255"/>
      <c r="E85" s="98">
        <v>14832036</v>
      </c>
      <c r="F85" s="98">
        <v>235803</v>
      </c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6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  <row r="103" spans="2:4" ht="12.75">
      <c r="B103" s="1"/>
      <c r="C103" s="1"/>
      <c r="D103" s="1"/>
    </row>
    <row r="104" spans="2:4" ht="12.75">
      <c r="B104" s="1"/>
      <c r="C104" s="1"/>
      <c r="D104" s="1"/>
    </row>
    <row r="105" spans="2:4" ht="12.75">
      <c r="B105" s="1"/>
      <c r="C105" s="1"/>
      <c r="D105" s="1"/>
    </row>
    <row r="106" spans="2:4" ht="12.75">
      <c r="B106" s="1"/>
      <c r="C106" s="1"/>
      <c r="D106" s="1"/>
    </row>
    <row r="107" spans="2:4" ht="12.75">
      <c r="B107" s="1"/>
      <c r="C107" s="1"/>
      <c r="D107" s="1"/>
    </row>
    <row r="108" spans="2:4" ht="12.75">
      <c r="B108" s="1"/>
      <c r="C108" s="1"/>
      <c r="D108" s="1"/>
    </row>
    <row r="109" spans="2:4" ht="12.75">
      <c r="B109" s="1"/>
      <c r="C109" s="1"/>
      <c r="D109" s="1"/>
    </row>
    <row r="110" spans="2:4" ht="12.75">
      <c r="B110" s="1"/>
      <c r="C110" s="1"/>
      <c r="D110" s="1"/>
    </row>
    <row r="111" spans="2:4" ht="12.75">
      <c r="B111" s="1"/>
      <c r="C111" s="1"/>
      <c r="D111" s="1"/>
    </row>
    <row r="112" spans="2:4" ht="12.75">
      <c r="B112" s="1"/>
      <c r="C112" s="1"/>
      <c r="D112" s="1"/>
    </row>
    <row r="113" spans="2:4" ht="12.75">
      <c r="B113" s="1"/>
      <c r="C113" s="1"/>
      <c r="D113" s="1"/>
    </row>
    <row r="114" spans="2:4" ht="12.75">
      <c r="B114" s="1"/>
      <c r="C114" s="1"/>
      <c r="D114" s="1"/>
    </row>
    <row r="115" spans="2:4" ht="12.75">
      <c r="B115" s="1"/>
      <c r="C115" s="1"/>
      <c r="D115" s="1"/>
    </row>
    <row r="116" spans="2:4" ht="12.75">
      <c r="B116" s="1"/>
      <c r="C116" s="1"/>
      <c r="D116" s="1"/>
    </row>
    <row r="117" spans="2:4" ht="12.75">
      <c r="B117" s="1"/>
      <c r="C117" s="1"/>
      <c r="D117" s="1"/>
    </row>
    <row r="118" spans="2:4" ht="12.75">
      <c r="B118" s="1"/>
      <c r="C118" s="1"/>
      <c r="D118" s="1"/>
    </row>
    <row r="119" spans="2:4" ht="12.75">
      <c r="B119" s="1"/>
      <c r="C119" s="1"/>
      <c r="D119" s="1"/>
    </row>
  </sheetData>
  <sheetProtection/>
  <mergeCells count="2">
    <mergeCell ref="A85:D85"/>
    <mergeCell ref="A6:F6"/>
  </mergeCells>
  <printOptions horizontalCentered="1"/>
  <pageMargins left="0.5511811023622047" right="0.5511811023622047" top="0.6692913385826772" bottom="0.7086614173228347" header="0.2755905511811024" footer="0.5118110236220472"/>
  <pageSetup horizontalDpi="300" verticalDpi="300" orientation="portrait" paperSize="9" scale="9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2" spans="1:10" ht="45" customHeight="1">
      <c r="A2" s="271" t="s">
        <v>64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6" ht="15.75">
      <c r="A3" s="8"/>
      <c r="B3" s="8"/>
      <c r="C3" s="8"/>
      <c r="D3" s="8"/>
      <c r="E3" s="8"/>
      <c r="F3" s="8"/>
    </row>
    <row r="4" spans="1:10" ht="13.5" customHeight="1">
      <c r="A4" s="5"/>
      <c r="B4" s="5"/>
      <c r="C4" s="5"/>
      <c r="D4" s="5"/>
      <c r="E4" s="5"/>
      <c r="F4" s="5"/>
      <c r="J4" s="31" t="s">
        <v>14</v>
      </c>
    </row>
    <row r="5" spans="1:10" ht="20.25" customHeight="1">
      <c r="A5" s="253" t="s">
        <v>1</v>
      </c>
      <c r="B5" s="275" t="s">
        <v>2</v>
      </c>
      <c r="C5" s="275" t="s">
        <v>3</v>
      </c>
      <c r="D5" s="254" t="s">
        <v>41</v>
      </c>
      <c r="E5" s="254" t="s">
        <v>40</v>
      </c>
      <c r="F5" s="254" t="s">
        <v>28</v>
      </c>
      <c r="G5" s="254"/>
      <c r="H5" s="254"/>
      <c r="I5" s="254"/>
      <c r="J5" s="254"/>
    </row>
    <row r="6" spans="1:10" ht="18" customHeight="1">
      <c r="A6" s="253"/>
      <c r="B6" s="276"/>
      <c r="C6" s="276"/>
      <c r="D6" s="253"/>
      <c r="E6" s="254"/>
      <c r="F6" s="254" t="s">
        <v>38</v>
      </c>
      <c r="G6" s="254" t="s">
        <v>5</v>
      </c>
      <c r="H6" s="254"/>
      <c r="I6" s="254"/>
      <c r="J6" s="254" t="s">
        <v>39</v>
      </c>
    </row>
    <row r="7" spans="1:10" ht="69" customHeight="1">
      <c r="A7" s="253"/>
      <c r="B7" s="277"/>
      <c r="C7" s="277"/>
      <c r="D7" s="253"/>
      <c r="E7" s="254"/>
      <c r="F7" s="254"/>
      <c r="G7" s="11" t="s">
        <v>35</v>
      </c>
      <c r="H7" s="11" t="s">
        <v>36</v>
      </c>
      <c r="I7" s="11" t="s">
        <v>37</v>
      </c>
      <c r="J7" s="254"/>
    </row>
    <row r="8" spans="1:10" ht="8.2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</row>
    <row r="9" spans="1:10" ht="19.5" customHeight="1">
      <c r="A9" s="14">
        <v>710</v>
      </c>
      <c r="B9" s="14">
        <v>71035</v>
      </c>
      <c r="C9" s="14">
        <v>2020</v>
      </c>
      <c r="D9" s="14">
        <v>2000</v>
      </c>
      <c r="E9" s="14"/>
      <c r="F9" s="14"/>
      <c r="G9" s="14"/>
      <c r="H9" s="14"/>
      <c r="I9" s="14"/>
      <c r="J9" s="14"/>
    </row>
    <row r="10" spans="1:10" ht="19.5" customHeight="1">
      <c r="A10" s="15"/>
      <c r="B10" s="15"/>
      <c r="C10" s="15">
        <v>4210</v>
      </c>
      <c r="D10" s="183"/>
      <c r="E10" s="183">
        <v>1000</v>
      </c>
      <c r="F10" s="183">
        <v>1000</v>
      </c>
      <c r="G10" s="15"/>
      <c r="H10" s="15"/>
      <c r="I10" s="15"/>
      <c r="J10" s="15"/>
    </row>
    <row r="11" spans="1:10" ht="19.5" customHeight="1">
      <c r="A11" s="15"/>
      <c r="B11" s="15"/>
      <c r="C11" s="15">
        <v>4300</v>
      </c>
      <c r="D11" s="183"/>
      <c r="E11" s="183">
        <v>1000</v>
      </c>
      <c r="F11" s="183">
        <v>1000</v>
      </c>
      <c r="G11" s="15"/>
      <c r="H11" s="15"/>
      <c r="I11" s="15"/>
      <c r="J11" s="15"/>
    </row>
    <row r="12" spans="1:10" ht="24.75" customHeight="1">
      <c r="A12" s="278" t="s">
        <v>46</v>
      </c>
      <c r="B12" s="278"/>
      <c r="C12" s="278"/>
      <c r="D12" s="278"/>
      <c r="E12" s="13">
        <v>2000</v>
      </c>
      <c r="F12" s="13">
        <v>2000</v>
      </c>
      <c r="G12" s="13">
        <v>0</v>
      </c>
      <c r="H12" s="13">
        <v>0</v>
      </c>
      <c r="I12" s="13">
        <v>0</v>
      </c>
      <c r="J12" s="13">
        <v>0</v>
      </c>
    </row>
  </sheetData>
  <sheetProtection/>
  <mergeCells count="11">
    <mergeCell ref="A2:J2"/>
    <mergeCell ref="E5:E7"/>
    <mergeCell ref="F5:J5"/>
    <mergeCell ref="F6:F7"/>
    <mergeCell ref="G6:I6"/>
    <mergeCell ref="J6:J7"/>
    <mergeCell ref="A5:A7"/>
    <mergeCell ref="B5:B7"/>
    <mergeCell ref="C5:C7"/>
    <mergeCell ref="D5:D7"/>
    <mergeCell ref="A12:D12"/>
  </mergeCells>
  <printOptions horizontalCentered="1"/>
  <pageMargins left="0.5905511811023623" right="0.5905511811023623" top="1.08" bottom="0.3937007874015748" header="0.5118110236220472" footer="0.5118110236220472"/>
  <pageSetup horizontalDpi="300" verticalDpi="300" orientation="landscape" paperSize="9" scale="90" r:id="rId1"/>
  <headerFooter alignWithMargins="0">
    <oddHeader>&amp;RZałącznik nr  6
do uchwały Rady Gminy nr XXII/104/08
z dnia 7 lutego 2008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4"/>
  <sheetViews>
    <sheetView zoomScale="70" zoomScaleNormal="70" workbookViewId="0" topLeftCell="A1">
      <selection activeCell="G14" sqref="G14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61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271" t="s">
        <v>88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40"/>
    </row>
    <row r="2" ht="19.5" customHeight="1"/>
    <row r="3" ht="19.5" customHeight="1">
      <c r="M3" s="31" t="s">
        <v>14</v>
      </c>
    </row>
    <row r="4" spans="1:82" ht="20.25" customHeight="1">
      <c r="A4" s="279" t="s">
        <v>89</v>
      </c>
      <c r="B4" s="253" t="s">
        <v>1</v>
      </c>
      <c r="C4" s="275" t="s">
        <v>2</v>
      </c>
      <c r="D4" s="254" t="s">
        <v>90</v>
      </c>
      <c r="E4" s="282" t="s">
        <v>3</v>
      </c>
      <c r="F4" s="254" t="s">
        <v>40</v>
      </c>
      <c r="G4" s="254" t="s">
        <v>28</v>
      </c>
      <c r="H4" s="254"/>
      <c r="I4" s="254"/>
      <c r="J4" s="254"/>
      <c r="K4" s="254"/>
      <c r="L4" s="254"/>
      <c r="M4" s="254"/>
      <c r="CA4" s="1"/>
      <c r="CB4" s="1"/>
      <c r="CC4" s="1"/>
      <c r="CD4" s="1"/>
    </row>
    <row r="5" spans="1:82" ht="18" customHeight="1">
      <c r="A5" s="280"/>
      <c r="B5" s="253"/>
      <c r="C5" s="276"/>
      <c r="D5" s="253"/>
      <c r="E5" s="283"/>
      <c r="F5" s="254"/>
      <c r="G5" s="254" t="s">
        <v>38</v>
      </c>
      <c r="H5" s="254" t="s">
        <v>5</v>
      </c>
      <c r="I5" s="254"/>
      <c r="J5" s="254"/>
      <c r="K5" s="254"/>
      <c r="L5" s="254"/>
      <c r="M5" s="254" t="s">
        <v>39</v>
      </c>
      <c r="CA5" s="1"/>
      <c r="CB5" s="1"/>
      <c r="CC5" s="1"/>
      <c r="CD5" s="1"/>
    </row>
    <row r="6" spans="1:82" ht="69" customHeight="1">
      <c r="A6" s="281"/>
      <c r="B6" s="253"/>
      <c r="C6" s="277"/>
      <c r="D6" s="253"/>
      <c r="E6" s="283"/>
      <c r="F6" s="254"/>
      <c r="G6" s="254"/>
      <c r="H6" s="11" t="s">
        <v>35</v>
      </c>
      <c r="I6" s="11" t="s">
        <v>36</v>
      </c>
      <c r="J6" s="11" t="s">
        <v>37</v>
      </c>
      <c r="K6" s="11" t="s">
        <v>91</v>
      </c>
      <c r="L6" s="11" t="s">
        <v>92</v>
      </c>
      <c r="M6" s="254"/>
      <c r="CA6" s="1"/>
      <c r="CB6" s="1"/>
      <c r="CC6" s="1"/>
      <c r="CD6" s="1"/>
    </row>
    <row r="7" spans="1:82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CA7" s="1"/>
      <c r="CB7" s="1"/>
      <c r="CC7" s="1"/>
      <c r="CD7" s="1"/>
    </row>
    <row r="8" spans="1:82" ht="50.25" customHeight="1">
      <c r="A8" s="284" t="s">
        <v>93</v>
      </c>
      <c r="B8" s="285"/>
      <c r="C8" s="286"/>
      <c r="D8" s="62"/>
      <c r="E8" s="63"/>
      <c r="F8" s="64"/>
      <c r="G8" s="64"/>
      <c r="H8" s="64"/>
      <c r="I8" s="64"/>
      <c r="J8" s="64"/>
      <c r="K8" s="64"/>
      <c r="L8" s="64"/>
      <c r="M8" s="64"/>
      <c r="CA8" s="1"/>
      <c r="CB8" s="1"/>
      <c r="CC8" s="1"/>
      <c r="CD8" s="1"/>
    </row>
    <row r="9" spans="1:82" ht="21.75" customHeight="1">
      <c r="A9" s="213"/>
      <c r="B9" s="15"/>
      <c r="C9" s="15"/>
      <c r="D9" s="15"/>
      <c r="E9" s="65"/>
      <c r="F9" s="227"/>
      <c r="G9" s="227"/>
      <c r="H9" s="227"/>
      <c r="I9" s="227"/>
      <c r="J9" s="227"/>
      <c r="K9" s="66"/>
      <c r="L9" s="66"/>
      <c r="M9" s="66"/>
      <c r="CA9" s="1"/>
      <c r="CB9" s="1"/>
      <c r="CC9" s="1"/>
      <c r="CD9" s="1"/>
    </row>
    <row r="10" spans="1:82" ht="51.75" customHeight="1">
      <c r="A10" s="287" t="s">
        <v>94</v>
      </c>
      <c r="B10" s="288"/>
      <c r="C10" s="289"/>
      <c r="D10" s="62"/>
      <c r="E10" s="63"/>
      <c r="F10" s="228"/>
      <c r="G10" s="228"/>
      <c r="H10" s="228"/>
      <c r="I10" s="228"/>
      <c r="J10" s="228"/>
      <c r="K10" s="64"/>
      <c r="L10" s="64"/>
      <c r="M10" s="64"/>
      <c r="CA10" s="1"/>
      <c r="CB10" s="1"/>
      <c r="CC10" s="1"/>
      <c r="CD10" s="1"/>
    </row>
    <row r="11" spans="1:82" ht="19.5" customHeight="1">
      <c r="A11" s="15"/>
      <c r="B11" s="15"/>
      <c r="C11" s="15"/>
      <c r="D11" s="15"/>
      <c r="E11" s="65"/>
      <c r="F11" s="227"/>
      <c r="G11" s="227"/>
      <c r="H11" s="227"/>
      <c r="I11" s="227"/>
      <c r="J11" s="227"/>
      <c r="K11" s="66"/>
      <c r="L11" s="66"/>
      <c r="M11" s="66"/>
      <c r="CA11" s="1"/>
      <c r="CB11" s="1"/>
      <c r="CC11" s="1"/>
      <c r="CD11" s="1"/>
    </row>
    <row r="12" spans="1:82" ht="51.75" customHeight="1">
      <c r="A12" s="287" t="s">
        <v>95</v>
      </c>
      <c r="B12" s="288"/>
      <c r="C12" s="289"/>
      <c r="D12" s="62"/>
      <c r="E12" s="63"/>
      <c r="F12" s="228"/>
      <c r="G12" s="228"/>
      <c r="H12" s="228"/>
      <c r="I12" s="228"/>
      <c r="J12" s="228"/>
      <c r="K12" s="64"/>
      <c r="L12" s="64"/>
      <c r="M12" s="64"/>
      <c r="CA12" s="1"/>
      <c r="CB12" s="1"/>
      <c r="CC12" s="1"/>
      <c r="CD12" s="1"/>
    </row>
    <row r="13" spans="1:82" ht="54.75" customHeight="1">
      <c r="A13" s="213" t="s">
        <v>542</v>
      </c>
      <c r="B13" s="15">
        <v>600</v>
      </c>
      <c r="C13" s="15">
        <v>60014</v>
      </c>
      <c r="D13" s="15"/>
      <c r="E13" s="65"/>
      <c r="F13" s="227" t="s">
        <v>670</v>
      </c>
      <c r="G13" s="227" t="s">
        <v>670</v>
      </c>
      <c r="H13" s="227"/>
      <c r="I13" s="227"/>
      <c r="J13" s="227" t="s">
        <v>486</v>
      </c>
      <c r="K13" s="66"/>
      <c r="L13" s="66"/>
      <c r="M13" s="66"/>
      <c r="CA13" s="1"/>
      <c r="CB13" s="1"/>
      <c r="CC13" s="1"/>
      <c r="CD13" s="1"/>
    </row>
    <row r="14" spans="1:82" ht="24.75" customHeight="1">
      <c r="A14" s="278" t="s">
        <v>46</v>
      </c>
      <c r="B14" s="278"/>
      <c r="C14" s="278"/>
      <c r="D14" s="67"/>
      <c r="E14" s="68"/>
      <c r="F14" s="68" t="s">
        <v>670</v>
      </c>
      <c r="G14" s="68" t="s">
        <v>670</v>
      </c>
      <c r="H14" s="68"/>
      <c r="I14" s="68"/>
      <c r="J14" s="68" t="s">
        <v>486</v>
      </c>
      <c r="K14" s="67"/>
      <c r="L14" s="67"/>
      <c r="M14" s="67"/>
      <c r="CA14" s="1"/>
      <c r="CB14" s="1"/>
      <c r="CC14" s="1"/>
      <c r="CD14" s="1"/>
    </row>
  </sheetData>
  <sheetProtection/>
  <mergeCells count="15">
    <mergeCell ref="F4:F6"/>
    <mergeCell ref="A14:C14"/>
    <mergeCell ref="A8:C8"/>
    <mergeCell ref="A10:C10"/>
    <mergeCell ref="A12:C12"/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4960629921259843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 7
do uchwały Rady Gminy nr XXII/104/08
z dnia 7 lutego 2008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17" sqref="F1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8" max="8" width="10.125" style="0" customWidth="1"/>
    <col min="9" max="9" width="14.375" style="0" customWidth="1"/>
  </cols>
  <sheetData>
    <row r="1" spans="1:9" ht="16.5">
      <c r="A1" s="290" t="s">
        <v>134</v>
      </c>
      <c r="B1" s="290"/>
      <c r="C1" s="290"/>
      <c r="D1" s="290"/>
      <c r="E1" s="290"/>
      <c r="F1" s="290"/>
      <c r="G1" s="290"/>
      <c r="H1" s="290"/>
      <c r="I1" s="290"/>
    </row>
    <row r="2" spans="1:9" ht="16.5">
      <c r="A2" s="290" t="s">
        <v>135</v>
      </c>
      <c r="B2" s="290"/>
      <c r="C2" s="290"/>
      <c r="D2" s="290"/>
      <c r="E2" s="290"/>
      <c r="F2" s="290"/>
      <c r="G2" s="290"/>
      <c r="H2" s="290"/>
      <c r="I2" s="290"/>
    </row>
    <row r="3" spans="1:9" ht="13.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9" ht="12.75">
      <c r="A4" s="1"/>
      <c r="B4" s="1"/>
      <c r="C4" s="1"/>
      <c r="D4" s="1"/>
      <c r="E4" s="1"/>
      <c r="F4" s="1"/>
      <c r="G4" s="1"/>
      <c r="H4" s="1"/>
      <c r="I4" s="7" t="s">
        <v>14</v>
      </c>
    </row>
    <row r="5" spans="1:9" ht="15" customHeight="1">
      <c r="A5" s="253" t="s">
        <v>18</v>
      </c>
      <c r="B5" s="253" t="s">
        <v>67</v>
      </c>
      <c r="C5" s="254" t="s">
        <v>1</v>
      </c>
      <c r="D5" s="254" t="s">
        <v>69</v>
      </c>
      <c r="E5" s="254" t="s">
        <v>136</v>
      </c>
      <c r="F5" s="254"/>
      <c r="G5" s="254" t="s">
        <v>73</v>
      </c>
      <c r="H5" s="254"/>
      <c r="I5" s="254" t="s">
        <v>75</v>
      </c>
    </row>
    <row r="6" spans="1:9" ht="15" customHeight="1">
      <c r="A6" s="253"/>
      <c r="B6" s="253"/>
      <c r="C6" s="254"/>
      <c r="D6" s="254"/>
      <c r="E6" s="254" t="s">
        <v>137</v>
      </c>
      <c r="F6" s="254" t="s">
        <v>138</v>
      </c>
      <c r="G6" s="254" t="s">
        <v>137</v>
      </c>
      <c r="H6" s="254" t="s">
        <v>139</v>
      </c>
      <c r="I6" s="254"/>
    </row>
    <row r="7" spans="1:9" ht="15" customHeight="1">
      <c r="A7" s="253"/>
      <c r="B7" s="253"/>
      <c r="C7" s="254"/>
      <c r="D7" s="254"/>
      <c r="E7" s="254"/>
      <c r="F7" s="254"/>
      <c r="G7" s="254"/>
      <c r="H7" s="254"/>
      <c r="I7" s="254"/>
    </row>
    <row r="8" spans="1:9" ht="15" customHeight="1">
      <c r="A8" s="253"/>
      <c r="B8" s="253"/>
      <c r="C8" s="254"/>
      <c r="D8" s="254"/>
      <c r="E8" s="254"/>
      <c r="F8" s="254"/>
      <c r="G8" s="254"/>
      <c r="H8" s="254"/>
      <c r="I8" s="254"/>
    </row>
    <row r="9" spans="1:9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9" ht="27" customHeight="1">
      <c r="A10" s="17" t="s">
        <v>68</v>
      </c>
      <c r="B10" s="215" t="s">
        <v>543</v>
      </c>
      <c r="C10" s="14"/>
      <c r="D10" s="14"/>
      <c r="E10" s="216">
        <v>1751614</v>
      </c>
      <c r="F10" s="14"/>
      <c r="G10" s="216">
        <v>1751614</v>
      </c>
      <c r="H10" s="14"/>
      <c r="I10" s="14"/>
    </row>
    <row r="11" spans="1:9" ht="21.75" customHeight="1">
      <c r="A11" s="186"/>
      <c r="B11" s="62" t="s">
        <v>5</v>
      </c>
      <c r="C11" s="186">
        <v>400</v>
      </c>
      <c r="D11" s="62"/>
      <c r="E11" s="217">
        <v>1030443</v>
      </c>
      <c r="F11" s="62"/>
      <c r="G11" s="217">
        <v>1030443</v>
      </c>
      <c r="H11" s="62"/>
      <c r="I11" s="62"/>
    </row>
    <row r="12" spans="1:9" ht="23.25" customHeight="1">
      <c r="A12" s="18"/>
      <c r="B12" s="214"/>
      <c r="C12" s="18">
        <v>900</v>
      </c>
      <c r="D12" s="15"/>
      <c r="E12" s="218">
        <v>721171</v>
      </c>
      <c r="F12" s="15" t="s">
        <v>443</v>
      </c>
      <c r="G12" s="218">
        <v>721171</v>
      </c>
      <c r="H12" s="15"/>
      <c r="I12" s="15"/>
    </row>
    <row r="13" spans="1:9" ht="21.75" customHeight="1">
      <c r="A13" s="17" t="s">
        <v>70</v>
      </c>
      <c r="B13" s="14" t="s">
        <v>140</v>
      </c>
      <c r="C13" s="14"/>
      <c r="D13" s="14"/>
      <c r="E13" s="17" t="s">
        <v>544</v>
      </c>
      <c r="F13" s="17"/>
      <c r="G13" s="17" t="s">
        <v>544</v>
      </c>
      <c r="H13" s="14"/>
      <c r="I13" s="14"/>
    </row>
    <row r="14" spans="1:9" ht="21.75" customHeight="1">
      <c r="A14" s="18"/>
      <c r="B14" s="84" t="s">
        <v>5</v>
      </c>
      <c r="C14" s="84"/>
      <c r="D14" s="15"/>
      <c r="E14" s="18"/>
      <c r="F14" s="18"/>
      <c r="G14" s="18"/>
      <c r="H14" s="15"/>
      <c r="I14" s="15"/>
    </row>
    <row r="15" spans="1:9" ht="21.75" customHeight="1">
      <c r="A15" s="17" t="s">
        <v>72</v>
      </c>
      <c r="B15" s="14" t="s">
        <v>141</v>
      </c>
      <c r="C15" s="14"/>
      <c r="D15" s="14"/>
      <c r="E15" s="17" t="s">
        <v>544</v>
      </c>
      <c r="F15" s="17"/>
      <c r="G15" s="17" t="s">
        <v>544</v>
      </c>
      <c r="H15" s="14"/>
      <c r="I15" s="14"/>
    </row>
    <row r="16" spans="1:9" ht="21.75" customHeight="1">
      <c r="A16" s="15"/>
      <c r="B16" s="84" t="s">
        <v>5</v>
      </c>
      <c r="C16" s="84"/>
      <c r="D16" s="15"/>
      <c r="E16" s="15"/>
      <c r="F16" s="18"/>
      <c r="G16" s="15"/>
      <c r="H16" s="15"/>
      <c r="I16" s="15"/>
    </row>
    <row r="17" spans="1:9" s="32" customFormat="1" ht="21.75" customHeight="1">
      <c r="A17" s="255" t="s">
        <v>46</v>
      </c>
      <c r="B17" s="255"/>
      <c r="C17" s="33"/>
      <c r="D17" s="85"/>
      <c r="E17" s="200">
        <v>1751614</v>
      </c>
      <c r="F17" s="85" t="s">
        <v>443</v>
      </c>
      <c r="G17" s="200">
        <v>1751614</v>
      </c>
      <c r="H17" s="85"/>
      <c r="I17" s="85"/>
    </row>
    <row r="18" ht="4.5" customHeight="1"/>
    <row r="19" ht="14.25">
      <c r="A19" t="s">
        <v>149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17:B17"/>
    <mergeCell ref="E5:F5"/>
    <mergeCell ref="G5:H5"/>
    <mergeCell ref="C5:C8"/>
  </mergeCells>
  <printOptions horizontalCentered="1"/>
  <pageMargins left="0.5118110236220472" right="0.5118110236220472" top="1.5748031496062993" bottom="0.7874015748031497" header="0.5118110236220472" footer="0.5118110236220472"/>
  <pageSetup horizontalDpi="300" verticalDpi="300" orientation="portrait" paperSize="9" scale="90" r:id="rId1"/>
  <headerFooter alignWithMargins="0">
    <oddHeader>&amp;R&amp;9Załącznik nr  8
do uchwały Rady Gminy nr XXII/104/08
z dnia 7 lutego 2008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2" sqref="E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70" t="s">
        <v>142</v>
      </c>
      <c r="B1" s="270"/>
      <c r="C1" s="270"/>
      <c r="D1" s="270"/>
      <c r="E1" s="270"/>
      <c r="F1" s="270"/>
    </row>
    <row r="2" spans="4:6" ht="19.5" customHeight="1">
      <c r="D2" s="37"/>
      <c r="E2" s="37"/>
      <c r="F2" s="37"/>
    </row>
    <row r="3" spans="4:6" ht="19.5" customHeight="1">
      <c r="D3" s="1"/>
      <c r="E3" s="1"/>
      <c r="F3" s="86" t="s">
        <v>14</v>
      </c>
    </row>
    <row r="4" spans="1:6" ht="19.5" customHeight="1">
      <c r="A4" s="253" t="s">
        <v>18</v>
      </c>
      <c r="B4" s="253" t="s">
        <v>1</v>
      </c>
      <c r="C4" s="253" t="s">
        <v>2</v>
      </c>
      <c r="D4" s="254" t="s">
        <v>143</v>
      </c>
      <c r="E4" s="254" t="s">
        <v>144</v>
      </c>
      <c r="F4" s="254" t="s">
        <v>145</v>
      </c>
    </row>
    <row r="5" spans="1:6" ht="19.5" customHeight="1">
      <c r="A5" s="253"/>
      <c r="B5" s="253"/>
      <c r="C5" s="253"/>
      <c r="D5" s="254"/>
      <c r="E5" s="254"/>
      <c r="F5" s="254"/>
    </row>
    <row r="6" spans="1:6" ht="19.5" customHeight="1">
      <c r="A6" s="253"/>
      <c r="B6" s="253"/>
      <c r="C6" s="253"/>
      <c r="D6" s="254"/>
      <c r="E6" s="254"/>
      <c r="F6" s="254"/>
    </row>
    <row r="7" spans="1:6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60" customHeight="1">
      <c r="A8" s="222">
        <v>1</v>
      </c>
      <c r="B8" s="222">
        <v>900</v>
      </c>
      <c r="C8" s="222">
        <v>90095</v>
      </c>
      <c r="D8" s="222" t="s">
        <v>589</v>
      </c>
      <c r="E8" s="223" t="s">
        <v>600</v>
      </c>
      <c r="F8" s="239" t="s">
        <v>443</v>
      </c>
    </row>
    <row r="9" spans="1:6" ht="30" customHeight="1">
      <c r="A9" s="222"/>
      <c r="B9" s="222"/>
      <c r="C9" s="222"/>
      <c r="D9" s="222"/>
      <c r="E9" s="222"/>
      <c r="F9" s="240"/>
    </row>
    <row r="10" spans="1:6" ht="30" customHeight="1">
      <c r="A10" s="222"/>
      <c r="B10" s="222"/>
      <c r="C10" s="222"/>
      <c r="D10" s="222"/>
      <c r="E10" s="222"/>
      <c r="F10" s="240"/>
    </row>
    <row r="11" spans="1:6" ht="30" customHeight="1">
      <c r="A11" s="222"/>
      <c r="B11" s="222"/>
      <c r="C11" s="222"/>
      <c r="D11" s="222"/>
      <c r="E11" s="222"/>
      <c r="F11" s="240"/>
    </row>
    <row r="12" spans="1:6" ht="30" customHeight="1">
      <c r="A12" s="222"/>
      <c r="B12" s="222"/>
      <c r="C12" s="222"/>
      <c r="D12" s="222"/>
      <c r="E12" s="222"/>
      <c r="F12" s="240"/>
    </row>
    <row r="13" spans="1:6" s="1" customFormat="1" ht="30" customHeight="1">
      <c r="A13" s="269" t="s">
        <v>46</v>
      </c>
      <c r="B13" s="269"/>
      <c r="C13" s="269"/>
      <c r="D13" s="269"/>
      <c r="E13" s="90"/>
      <c r="F13" s="147" t="s">
        <v>443</v>
      </c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Rady Gminy nr XXII/104/08
z dnia 7 lutego 2008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8" sqref="E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50" t="s">
        <v>146</v>
      </c>
      <c r="B1" s="250"/>
      <c r="C1" s="250"/>
      <c r="D1" s="250"/>
      <c r="E1" s="250"/>
    </row>
    <row r="2" spans="4:5" ht="19.5" customHeight="1">
      <c r="D2" s="37"/>
      <c r="E2" s="37"/>
    </row>
    <row r="3" ht="19.5" customHeight="1">
      <c r="E3" s="86" t="s">
        <v>14</v>
      </c>
    </row>
    <row r="4" spans="1:5" ht="19.5" customHeight="1">
      <c r="A4" s="39" t="s">
        <v>18</v>
      </c>
      <c r="B4" s="39" t="s">
        <v>1</v>
      </c>
      <c r="C4" s="39" t="s">
        <v>2</v>
      </c>
      <c r="D4" s="39" t="s">
        <v>147</v>
      </c>
      <c r="E4" s="39" t="s">
        <v>148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91">
        <v>1</v>
      </c>
      <c r="B6" s="50">
        <v>921</v>
      </c>
      <c r="C6" s="50">
        <v>92109</v>
      </c>
      <c r="D6" s="219" t="s">
        <v>545</v>
      </c>
      <c r="E6" s="50" t="s">
        <v>587</v>
      </c>
    </row>
    <row r="7" spans="1:5" ht="30" customHeight="1">
      <c r="A7" s="92">
        <v>2</v>
      </c>
      <c r="B7" s="46">
        <v>921</v>
      </c>
      <c r="C7" s="46">
        <v>92116</v>
      </c>
      <c r="D7" s="92" t="s">
        <v>546</v>
      </c>
      <c r="E7" s="46" t="s">
        <v>441</v>
      </c>
    </row>
    <row r="8" spans="1:5" ht="30" customHeight="1">
      <c r="A8" s="291" t="s">
        <v>46</v>
      </c>
      <c r="B8" s="292"/>
      <c r="C8" s="292"/>
      <c r="D8" s="293"/>
      <c r="E8" s="124" t="s">
        <v>590</v>
      </c>
    </row>
  </sheetData>
  <mergeCells count="2">
    <mergeCell ref="A1:E1"/>
    <mergeCell ref="A8:D8"/>
  </mergeCells>
  <printOptions horizontalCentered="1"/>
  <pageMargins left="0.5511811023622047" right="0.5118110236220472" top="1.5748031496062993" bottom="0.984251968503937" header="0.5118110236220472" footer="0.5118110236220472"/>
  <pageSetup horizontalDpi="600" verticalDpi="600" orientation="portrait" paperSize="9" scale="95" r:id="rId1"/>
  <headerFooter alignWithMargins="0">
    <oddHeader>&amp;RZałącznik nr 10
do uchwały Rady Gminy nr XXII/104/08
z dnia 7 lutego 2008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2">
      <selection activeCell="A19" sqref="A19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6.75390625" style="0" customWidth="1"/>
    <col min="4" max="4" width="46.125" style="0" customWidth="1"/>
    <col min="5" max="5" width="34.25390625" style="0" customWidth="1"/>
    <col min="6" max="6" width="19.00390625" style="0" customWidth="1"/>
  </cols>
  <sheetData>
    <row r="1" spans="1:5" ht="48.75" customHeight="1">
      <c r="A1" s="294" t="s">
        <v>563</v>
      </c>
      <c r="B1" s="271"/>
      <c r="C1" s="271"/>
      <c r="D1" s="271"/>
      <c r="E1" s="271"/>
    </row>
    <row r="2" spans="4:5" ht="19.5" customHeight="1">
      <c r="D2" s="37"/>
      <c r="E2" s="37"/>
    </row>
    <row r="3" spans="4:6" ht="19.5" customHeight="1">
      <c r="D3" s="1"/>
      <c r="F3" s="7" t="s">
        <v>14</v>
      </c>
    </row>
    <row r="4" spans="1:6" ht="19.5" customHeight="1">
      <c r="A4" s="39" t="s">
        <v>18</v>
      </c>
      <c r="B4" s="39" t="s">
        <v>1</v>
      </c>
      <c r="C4" s="39" t="s">
        <v>2</v>
      </c>
      <c r="D4" s="39" t="s">
        <v>89</v>
      </c>
      <c r="E4" s="39" t="s">
        <v>272</v>
      </c>
      <c r="F4" s="39" t="s">
        <v>148</v>
      </c>
    </row>
    <row r="5" spans="1:6" s="129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5</v>
      </c>
    </row>
    <row r="6" spans="1:6" ht="30" customHeight="1">
      <c r="A6" s="87">
        <v>1</v>
      </c>
      <c r="B6" s="87">
        <v>851</v>
      </c>
      <c r="C6" s="87">
        <v>85154</v>
      </c>
      <c r="D6" s="87" t="s">
        <v>548</v>
      </c>
      <c r="E6" s="220" t="s">
        <v>547</v>
      </c>
      <c r="F6" s="224" t="s">
        <v>432</v>
      </c>
    </row>
    <row r="7" spans="1:6" ht="30" customHeight="1">
      <c r="A7" s="88">
        <v>2</v>
      </c>
      <c r="B7" s="88">
        <v>921</v>
      </c>
      <c r="C7" s="88">
        <v>92109</v>
      </c>
      <c r="D7" s="88" t="s">
        <v>549</v>
      </c>
      <c r="E7" s="88" t="s">
        <v>550</v>
      </c>
      <c r="F7" s="130" t="s">
        <v>491</v>
      </c>
    </row>
    <row r="8" spans="1:6" ht="30" customHeight="1">
      <c r="A8" s="88">
        <v>3</v>
      </c>
      <c r="B8" s="88">
        <v>921</v>
      </c>
      <c r="C8" s="88">
        <v>92195</v>
      </c>
      <c r="D8" s="88" t="s">
        <v>567</v>
      </c>
      <c r="E8" s="220" t="s">
        <v>547</v>
      </c>
      <c r="F8" s="130" t="s">
        <v>490</v>
      </c>
    </row>
    <row r="9" spans="1:6" ht="30" customHeight="1">
      <c r="A9" s="89">
        <v>4</v>
      </c>
      <c r="B9" s="89">
        <v>926</v>
      </c>
      <c r="C9" s="89">
        <v>92601</v>
      </c>
      <c r="D9" s="221" t="s">
        <v>552</v>
      </c>
      <c r="E9" s="89" t="s">
        <v>551</v>
      </c>
      <c r="F9" s="225" t="s">
        <v>448</v>
      </c>
    </row>
    <row r="10" spans="1:6" ht="39" customHeight="1">
      <c r="A10" s="222">
        <v>5</v>
      </c>
      <c r="B10" s="222">
        <v>926</v>
      </c>
      <c r="C10" s="222">
        <v>92605</v>
      </c>
      <c r="D10" s="223" t="s">
        <v>553</v>
      </c>
      <c r="E10" s="220" t="s">
        <v>547</v>
      </c>
      <c r="F10" s="226" t="s">
        <v>444</v>
      </c>
    </row>
    <row r="11" spans="1:6" ht="39" customHeight="1">
      <c r="A11" s="291" t="s">
        <v>46</v>
      </c>
      <c r="B11" s="292"/>
      <c r="C11" s="292"/>
      <c r="D11" s="293"/>
      <c r="E11" s="90"/>
      <c r="F11" s="124" t="s">
        <v>598</v>
      </c>
    </row>
    <row r="13" s="131" customFormat="1" ht="12.75"/>
    <row r="14" s="132" customFormat="1" ht="12.75"/>
  </sheetData>
  <mergeCells count="2">
    <mergeCell ref="A1:E1"/>
    <mergeCell ref="A11:D1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  11
do uchwały Rady Gminy nr XXII/104/08
z dnia 7 lutego 2008 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14" sqref="F1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60" t="s">
        <v>65</v>
      </c>
      <c r="B1" s="260"/>
      <c r="C1" s="260"/>
      <c r="D1" s="37"/>
      <c r="E1" s="37"/>
      <c r="F1" s="37"/>
      <c r="G1" s="37"/>
      <c r="H1" s="37"/>
      <c r="I1" s="37"/>
      <c r="J1" s="37"/>
    </row>
    <row r="2" spans="1:7" ht="19.5" customHeight="1">
      <c r="A2" s="260" t="s">
        <v>66</v>
      </c>
      <c r="B2" s="260"/>
      <c r="C2" s="260"/>
      <c r="D2" s="37"/>
      <c r="E2" s="37"/>
      <c r="F2" s="37"/>
      <c r="G2" s="37"/>
    </row>
    <row r="4" ht="12.75">
      <c r="C4" s="7" t="s">
        <v>14</v>
      </c>
    </row>
    <row r="5" spans="1:10" ht="19.5" customHeight="1">
      <c r="A5" s="39" t="s">
        <v>18</v>
      </c>
      <c r="B5" s="39" t="s">
        <v>67</v>
      </c>
      <c r="C5" s="39" t="s">
        <v>86</v>
      </c>
      <c r="D5" s="41"/>
      <c r="E5" s="41"/>
      <c r="F5" s="41"/>
      <c r="G5" s="41"/>
      <c r="H5" s="41"/>
      <c r="I5" s="42"/>
      <c r="J5" s="42"/>
    </row>
    <row r="6" spans="1:10" ht="19.5" customHeight="1">
      <c r="A6" s="43" t="s">
        <v>68</v>
      </c>
      <c r="B6" s="38" t="s">
        <v>69</v>
      </c>
      <c r="C6" s="43">
        <v>0</v>
      </c>
      <c r="D6" s="41"/>
      <c r="E6" s="41"/>
      <c r="F6" s="41"/>
      <c r="G6" s="41"/>
      <c r="H6" s="41"/>
      <c r="I6" s="42"/>
      <c r="J6" s="42"/>
    </row>
    <row r="7" spans="1:10" ht="19.5" customHeight="1">
      <c r="A7" s="43" t="s">
        <v>70</v>
      </c>
      <c r="B7" s="38" t="s">
        <v>71</v>
      </c>
      <c r="C7" s="43" t="s">
        <v>532</v>
      </c>
      <c r="D7" s="41"/>
      <c r="E7" s="41"/>
      <c r="F7" s="41"/>
      <c r="G7" s="41"/>
      <c r="H7" s="41"/>
      <c r="I7" s="42"/>
      <c r="J7" s="42"/>
    </row>
    <row r="8" spans="1:10" ht="19.5" customHeight="1">
      <c r="A8" s="44" t="s">
        <v>6</v>
      </c>
      <c r="B8" s="45" t="s">
        <v>554</v>
      </c>
      <c r="C8" s="44" t="s">
        <v>532</v>
      </c>
      <c r="D8" s="41"/>
      <c r="E8" s="41"/>
      <c r="F8" s="41"/>
      <c r="G8" s="41"/>
      <c r="H8" s="41"/>
      <c r="I8" s="42"/>
      <c r="J8" s="42"/>
    </row>
    <row r="9" spans="1:10" ht="19.5" customHeight="1">
      <c r="A9" s="43" t="s">
        <v>72</v>
      </c>
      <c r="B9" s="38" t="s">
        <v>73</v>
      </c>
      <c r="C9" s="43" t="s">
        <v>555</v>
      </c>
      <c r="D9" s="41"/>
      <c r="E9" s="41"/>
      <c r="F9" s="41"/>
      <c r="G9" s="41"/>
      <c r="H9" s="41"/>
      <c r="I9" s="42"/>
      <c r="J9" s="42"/>
    </row>
    <row r="10" spans="1:10" ht="19.5" customHeight="1">
      <c r="A10" s="50" t="s">
        <v>6</v>
      </c>
      <c r="B10" s="51" t="s">
        <v>11</v>
      </c>
      <c r="C10" s="50" t="s">
        <v>555</v>
      </c>
      <c r="D10" s="41"/>
      <c r="E10" s="41"/>
      <c r="F10" s="41"/>
      <c r="G10" s="41"/>
      <c r="H10" s="41"/>
      <c r="I10" s="42"/>
      <c r="J10" s="42"/>
    </row>
    <row r="11" spans="1:10" ht="15" customHeight="1">
      <c r="A11" s="46"/>
      <c r="B11" s="47" t="s">
        <v>557</v>
      </c>
      <c r="C11" s="46" t="s">
        <v>451</v>
      </c>
      <c r="D11" s="41"/>
      <c r="E11" s="41"/>
      <c r="F11" s="41"/>
      <c r="G11" s="41"/>
      <c r="H11" s="41"/>
      <c r="I11" s="42"/>
      <c r="J11" s="42"/>
    </row>
    <row r="12" spans="1:10" ht="15" customHeight="1">
      <c r="A12" s="46"/>
      <c r="B12" s="47" t="s">
        <v>556</v>
      </c>
      <c r="C12" s="46" t="s">
        <v>451</v>
      </c>
      <c r="D12" s="41"/>
      <c r="E12" s="41"/>
      <c r="F12" s="41"/>
      <c r="G12" s="41"/>
      <c r="H12" s="41"/>
      <c r="I12" s="42"/>
      <c r="J12" s="42"/>
    </row>
    <row r="13" spans="1:10" ht="15" customHeight="1">
      <c r="A13" s="46"/>
      <c r="B13" s="47" t="s">
        <v>558</v>
      </c>
      <c r="C13" s="46">
        <v>500</v>
      </c>
      <c r="D13" s="41"/>
      <c r="E13" s="41"/>
      <c r="F13" s="41"/>
      <c r="G13" s="41"/>
      <c r="H13" s="41"/>
      <c r="I13" s="42"/>
      <c r="J13" s="42"/>
    </row>
    <row r="14" spans="1:10" ht="19.5" customHeight="1">
      <c r="A14" s="46" t="s">
        <v>7</v>
      </c>
      <c r="B14" s="47" t="s">
        <v>12</v>
      </c>
      <c r="C14" s="46">
        <v>0</v>
      </c>
      <c r="D14" s="41"/>
      <c r="E14" s="41"/>
      <c r="F14" s="41"/>
      <c r="G14" s="41"/>
      <c r="H14" s="41"/>
      <c r="I14" s="42"/>
      <c r="J14" s="42"/>
    </row>
    <row r="15" spans="1:10" ht="19.5" customHeight="1">
      <c r="A15" s="43" t="s">
        <v>74</v>
      </c>
      <c r="B15" s="38" t="s">
        <v>75</v>
      </c>
      <c r="C15" s="43">
        <v>500</v>
      </c>
      <c r="D15" s="41"/>
      <c r="E15" s="41"/>
      <c r="F15" s="41"/>
      <c r="G15" s="41"/>
      <c r="H15" s="41"/>
      <c r="I15" s="42"/>
      <c r="J15" s="42"/>
    </row>
    <row r="16" spans="1:10" ht="15">
      <c r="A16" s="41"/>
      <c r="B16" s="41"/>
      <c r="C16" s="41"/>
      <c r="D16" s="41"/>
      <c r="E16" s="41"/>
      <c r="F16" s="41"/>
      <c r="G16" s="41"/>
      <c r="H16" s="41"/>
      <c r="I16" s="42"/>
      <c r="J16" s="42"/>
    </row>
    <row r="17" spans="1:10" ht="15">
      <c r="A17" s="41"/>
      <c r="B17" s="41"/>
      <c r="C17" s="41"/>
      <c r="D17" s="41"/>
      <c r="E17" s="41"/>
      <c r="F17" s="41"/>
      <c r="G17" s="41"/>
      <c r="H17" s="41"/>
      <c r="I17" s="42"/>
      <c r="J17" s="42"/>
    </row>
    <row r="18" spans="1:10" ht="15">
      <c r="A18" s="41"/>
      <c r="B18" s="41"/>
      <c r="C18" s="41"/>
      <c r="D18" s="41"/>
      <c r="E18" s="41"/>
      <c r="F18" s="41"/>
      <c r="G18" s="41"/>
      <c r="H18" s="41"/>
      <c r="I18" s="42"/>
      <c r="J18" s="42"/>
    </row>
    <row r="19" spans="1:10" ht="15">
      <c r="A19" s="41"/>
      <c r="B19" s="41"/>
      <c r="C19" s="41"/>
      <c r="D19" s="41"/>
      <c r="E19" s="41"/>
      <c r="F19" s="41"/>
      <c r="G19" s="41"/>
      <c r="H19" s="41"/>
      <c r="I19" s="42"/>
      <c r="J19" s="42"/>
    </row>
    <row r="20" spans="1:10" ht="15">
      <c r="A20" s="41"/>
      <c r="B20" s="41"/>
      <c r="C20" s="41"/>
      <c r="D20" s="41"/>
      <c r="E20" s="41"/>
      <c r="F20" s="41"/>
      <c r="G20" s="41"/>
      <c r="H20" s="41"/>
      <c r="I20" s="42"/>
      <c r="J20" s="42"/>
    </row>
    <row r="21" spans="1:10" ht="15">
      <c r="A21" s="41"/>
      <c r="B21" s="41"/>
      <c r="C21" s="41"/>
      <c r="D21" s="41"/>
      <c r="E21" s="41"/>
      <c r="F21" s="41"/>
      <c r="G21" s="41"/>
      <c r="H21" s="41"/>
      <c r="I21" s="42"/>
      <c r="J21" s="42"/>
    </row>
    <row r="22" spans="1:10" ht="15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42"/>
      <c r="B25" s="42"/>
      <c r="C25" s="42"/>
      <c r="D25" s="42"/>
      <c r="E25" s="42"/>
      <c r="F25" s="42"/>
      <c r="G25" s="42"/>
      <c r="H25" s="42"/>
      <c r="I25" s="42"/>
      <c r="J25" s="42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300" verticalDpi="300" orientation="portrait" paperSize="9" r:id="rId1"/>
  <headerFooter alignWithMargins="0">
    <oddHeader>&amp;RZałącznik nr  12
 do uchwały Rady Gminy nr XXII/104/08
z dnia 7 lutego 2008 r.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60" t="s">
        <v>65</v>
      </c>
      <c r="B1" s="260"/>
      <c r="C1" s="260"/>
      <c r="D1" s="37"/>
      <c r="E1" s="37"/>
      <c r="F1" s="37"/>
      <c r="G1" s="37"/>
      <c r="H1" s="37"/>
      <c r="I1" s="37"/>
      <c r="J1" s="37"/>
    </row>
    <row r="2" spans="1:7" ht="19.5" customHeight="1">
      <c r="A2" s="260" t="s">
        <v>76</v>
      </c>
      <c r="B2" s="260"/>
      <c r="C2" s="260"/>
      <c r="D2" s="37"/>
      <c r="E2" s="37"/>
      <c r="F2" s="37"/>
      <c r="G2" s="37"/>
    </row>
    <row r="4" ht="12.75">
      <c r="C4" s="7" t="s">
        <v>14</v>
      </c>
    </row>
    <row r="5" spans="1:10" ht="19.5" customHeight="1">
      <c r="A5" s="39" t="s">
        <v>18</v>
      </c>
      <c r="B5" s="39" t="s">
        <v>67</v>
      </c>
      <c r="C5" s="39" t="s">
        <v>86</v>
      </c>
      <c r="D5" s="41"/>
      <c r="E5" s="41"/>
      <c r="F5" s="41"/>
      <c r="G5" s="41"/>
      <c r="H5" s="41"/>
      <c r="I5" s="42"/>
      <c r="J5" s="42"/>
    </row>
    <row r="6" spans="1:10" ht="19.5" customHeight="1">
      <c r="A6" s="43" t="s">
        <v>68</v>
      </c>
      <c r="B6" s="38" t="s">
        <v>69</v>
      </c>
      <c r="C6" s="43"/>
      <c r="D6" s="41"/>
      <c r="E6" s="41"/>
      <c r="F6" s="41"/>
      <c r="G6" s="41"/>
      <c r="H6" s="41"/>
      <c r="I6" s="42"/>
      <c r="J6" s="42"/>
    </row>
    <row r="7" spans="1:10" ht="19.5" customHeight="1">
      <c r="A7" s="43" t="s">
        <v>70</v>
      </c>
      <c r="B7" s="38" t="s">
        <v>71</v>
      </c>
      <c r="C7" s="43"/>
      <c r="D7" s="41"/>
      <c r="E7" s="41"/>
      <c r="F7" s="41"/>
      <c r="G7" s="41"/>
      <c r="H7" s="41"/>
      <c r="I7" s="42"/>
      <c r="J7" s="42"/>
    </row>
    <row r="8" spans="1:10" ht="19.5" customHeight="1">
      <c r="A8" s="44" t="s">
        <v>6</v>
      </c>
      <c r="B8" s="45"/>
      <c r="C8" s="44"/>
      <c r="D8" s="41"/>
      <c r="E8" s="41"/>
      <c r="F8" s="41"/>
      <c r="G8" s="41"/>
      <c r="H8" s="41"/>
      <c r="I8" s="42"/>
      <c r="J8" s="42"/>
    </row>
    <row r="9" spans="1:10" ht="19.5" customHeight="1">
      <c r="A9" s="46" t="s">
        <v>7</v>
      </c>
      <c r="B9" s="47"/>
      <c r="C9" s="46"/>
      <c r="D9" s="41"/>
      <c r="E9" s="41"/>
      <c r="F9" s="41"/>
      <c r="G9" s="41"/>
      <c r="H9" s="41"/>
      <c r="I9" s="42"/>
      <c r="J9" s="42"/>
    </row>
    <row r="10" spans="1:10" ht="19.5" customHeight="1">
      <c r="A10" s="48" t="s">
        <v>8</v>
      </c>
      <c r="B10" s="49"/>
      <c r="C10" s="48"/>
      <c r="D10" s="41"/>
      <c r="E10" s="41"/>
      <c r="F10" s="41"/>
      <c r="G10" s="41"/>
      <c r="H10" s="41"/>
      <c r="I10" s="42"/>
      <c r="J10" s="42"/>
    </row>
    <row r="11" spans="1:10" ht="19.5" customHeight="1">
      <c r="A11" s="43" t="s">
        <v>72</v>
      </c>
      <c r="B11" s="38" t="s">
        <v>73</v>
      </c>
      <c r="C11" s="43"/>
      <c r="D11" s="41"/>
      <c r="E11" s="41"/>
      <c r="F11" s="41"/>
      <c r="G11" s="41"/>
      <c r="H11" s="41"/>
      <c r="I11" s="42"/>
      <c r="J11" s="42"/>
    </row>
    <row r="12" spans="1:10" ht="19.5" customHeight="1">
      <c r="A12" s="50" t="s">
        <v>6</v>
      </c>
      <c r="B12" s="51" t="s">
        <v>11</v>
      </c>
      <c r="C12" s="50"/>
      <c r="D12" s="41"/>
      <c r="E12" s="41"/>
      <c r="F12" s="41"/>
      <c r="G12" s="41"/>
      <c r="H12" s="41"/>
      <c r="I12" s="42"/>
      <c r="J12" s="42"/>
    </row>
    <row r="13" spans="1:10" ht="15" customHeight="1">
      <c r="A13" s="46"/>
      <c r="B13" s="47"/>
      <c r="C13" s="46"/>
      <c r="D13" s="41"/>
      <c r="E13" s="41"/>
      <c r="F13" s="41"/>
      <c r="G13" s="41"/>
      <c r="H13" s="41"/>
      <c r="I13" s="42"/>
      <c r="J13" s="42"/>
    </row>
    <row r="14" spans="1:10" ht="15" customHeight="1">
      <c r="A14" s="46"/>
      <c r="B14" s="47"/>
      <c r="C14" s="46"/>
      <c r="D14" s="41"/>
      <c r="E14" s="41"/>
      <c r="F14" s="41"/>
      <c r="G14" s="41"/>
      <c r="H14" s="41"/>
      <c r="I14" s="42"/>
      <c r="J14" s="42"/>
    </row>
    <row r="15" spans="1:10" ht="19.5" customHeight="1">
      <c r="A15" s="46" t="s">
        <v>7</v>
      </c>
      <c r="B15" s="47" t="s">
        <v>12</v>
      </c>
      <c r="C15" s="46"/>
      <c r="D15" s="41"/>
      <c r="E15" s="41"/>
      <c r="F15" s="41"/>
      <c r="G15" s="41"/>
      <c r="H15" s="41"/>
      <c r="I15" s="42"/>
      <c r="J15" s="42"/>
    </row>
    <row r="16" spans="1:10" ht="15">
      <c r="A16" s="46"/>
      <c r="B16" s="52"/>
      <c r="C16" s="46"/>
      <c r="D16" s="41"/>
      <c r="E16" s="41"/>
      <c r="F16" s="41"/>
      <c r="G16" s="41"/>
      <c r="H16" s="41"/>
      <c r="I16" s="42"/>
      <c r="J16" s="42"/>
    </row>
    <row r="17" spans="1:10" ht="15" customHeight="1">
      <c r="A17" s="48"/>
      <c r="B17" s="53"/>
      <c r="C17" s="48"/>
      <c r="D17" s="41"/>
      <c r="E17" s="41"/>
      <c r="F17" s="41"/>
      <c r="G17" s="41"/>
      <c r="H17" s="41"/>
      <c r="I17" s="42"/>
      <c r="J17" s="42"/>
    </row>
    <row r="18" spans="1:10" ht="19.5" customHeight="1">
      <c r="A18" s="43" t="s">
        <v>74</v>
      </c>
      <c r="B18" s="38" t="s">
        <v>75</v>
      </c>
      <c r="C18" s="43"/>
      <c r="D18" s="41"/>
      <c r="E18" s="41"/>
      <c r="F18" s="41"/>
      <c r="G18" s="41"/>
      <c r="H18" s="41"/>
      <c r="I18" s="42"/>
      <c r="J18" s="42"/>
    </row>
    <row r="19" spans="1:10" ht="15">
      <c r="A19" s="41"/>
      <c r="B19" s="41"/>
      <c r="C19" s="41"/>
      <c r="D19" s="41"/>
      <c r="E19" s="41"/>
      <c r="F19" s="41"/>
      <c r="G19" s="41"/>
      <c r="H19" s="41"/>
      <c r="I19" s="42"/>
      <c r="J19" s="42"/>
    </row>
    <row r="20" spans="1:10" ht="15">
      <c r="A20" s="41"/>
      <c r="B20" s="41"/>
      <c r="C20" s="41"/>
      <c r="D20" s="41"/>
      <c r="E20" s="41"/>
      <c r="F20" s="41"/>
      <c r="G20" s="41"/>
      <c r="H20" s="41"/>
      <c r="I20" s="42"/>
      <c r="J20" s="42"/>
    </row>
    <row r="21" spans="1:10" ht="15">
      <c r="A21" s="41"/>
      <c r="B21" s="41"/>
      <c r="C21" s="41"/>
      <c r="D21" s="41"/>
      <c r="E21" s="41"/>
      <c r="F21" s="41"/>
      <c r="G21" s="41"/>
      <c r="H21" s="41"/>
      <c r="I21" s="42"/>
      <c r="J21" s="42"/>
    </row>
    <row r="22" spans="1:10" ht="15">
      <c r="A22" s="41"/>
      <c r="B22" s="41"/>
      <c r="C22" s="41"/>
      <c r="D22" s="41"/>
      <c r="E22" s="41"/>
      <c r="F22" s="41"/>
      <c r="G22" s="41"/>
      <c r="H22" s="41"/>
      <c r="I22" s="42"/>
      <c r="J22" s="42"/>
    </row>
    <row r="23" spans="1:10" ht="15">
      <c r="A23" s="41"/>
      <c r="B23" s="41"/>
      <c r="C23" s="41"/>
      <c r="D23" s="41"/>
      <c r="E23" s="41"/>
      <c r="F23" s="41"/>
      <c r="G23" s="41"/>
      <c r="H23" s="41"/>
      <c r="I23" s="42"/>
      <c r="J23" s="42"/>
    </row>
    <row r="24" spans="1:10" ht="15">
      <c r="A24" s="41"/>
      <c r="B24" s="41"/>
      <c r="C24" s="41"/>
      <c r="D24" s="41"/>
      <c r="E24" s="41"/>
      <c r="F24" s="41"/>
      <c r="G24" s="41"/>
      <c r="H24" s="41"/>
      <c r="I24" s="42"/>
      <c r="J24" s="42"/>
    </row>
    <row r="25" spans="1:10" ht="15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1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42"/>
      <c r="B28" s="42"/>
      <c r="C28" s="42"/>
      <c r="D28" s="42"/>
      <c r="E28" s="42"/>
      <c r="F28" s="42"/>
      <c r="G28" s="42"/>
      <c r="H28" s="42"/>
      <c r="I28" s="42"/>
      <c r="J28" s="42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60" t="s">
        <v>87</v>
      </c>
      <c r="B1" s="260"/>
      <c r="C1" s="260"/>
      <c r="D1" s="260"/>
      <c r="E1" s="260"/>
    </row>
    <row r="2" spans="1:5" ht="15" customHeight="1">
      <c r="A2" s="37"/>
      <c r="B2" s="37"/>
      <c r="C2" s="37"/>
      <c r="D2" s="37"/>
      <c r="E2" s="37"/>
    </row>
    <row r="3" spans="1:5" ht="12.75">
      <c r="A3" s="1"/>
      <c r="B3" s="1"/>
      <c r="C3" s="1"/>
      <c r="D3" s="1"/>
      <c r="E3" s="54" t="s">
        <v>14</v>
      </c>
    </row>
    <row r="4" spans="1:5" s="56" customFormat="1" ht="19.5" customHeight="1">
      <c r="A4" s="55" t="s">
        <v>18</v>
      </c>
      <c r="B4" s="55" t="s">
        <v>1</v>
      </c>
      <c r="C4" s="55" t="s">
        <v>2</v>
      </c>
      <c r="D4" s="55" t="s">
        <v>77</v>
      </c>
      <c r="E4" s="55" t="s">
        <v>78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4"/>
      <c r="B6" s="14"/>
      <c r="C6" s="14"/>
      <c r="D6" s="14"/>
      <c r="E6" s="14"/>
    </row>
    <row r="7" spans="1:5" ht="30" customHeight="1">
      <c r="A7" s="15"/>
      <c r="B7" s="15"/>
      <c r="C7" s="15"/>
      <c r="D7" s="15"/>
      <c r="E7" s="15"/>
    </row>
    <row r="8" spans="1:5" ht="30" customHeight="1">
      <c r="A8" s="15"/>
      <c r="B8" s="15"/>
      <c r="C8" s="15"/>
      <c r="D8" s="15"/>
      <c r="E8" s="15"/>
    </row>
    <row r="9" spans="1:5" ht="30" customHeight="1">
      <c r="A9" s="15"/>
      <c r="B9" s="15"/>
      <c r="C9" s="15"/>
      <c r="D9" s="15"/>
      <c r="E9" s="15"/>
    </row>
    <row r="10" spans="1:5" ht="30" customHeight="1">
      <c r="A10" s="16"/>
      <c r="B10" s="16"/>
      <c r="C10" s="16"/>
      <c r="D10" s="16"/>
      <c r="E10" s="16"/>
    </row>
    <row r="11" spans="1:5" ht="19.5" customHeight="1">
      <c r="A11" s="278" t="s">
        <v>46</v>
      </c>
      <c r="B11" s="278"/>
      <c r="C11" s="278"/>
      <c r="D11" s="278"/>
      <c r="E11" s="13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tabSelected="1" defaultGridColor="0" colorId="8" workbookViewId="0" topLeftCell="A1">
      <selection activeCell="B42" sqref="B4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71" t="s">
        <v>79</v>
      </c>
      <c r="B1" s="271"/>
      <c r="C1" s="271"/>
      <c r="D1" s="271"/>
      <c r="E1" s="271"/>
      <c r="F1" s="271"/>
    </row>
    <row r="2" spans="1:6" ht="65.25" customHeight="1">
      <c r="A2" s="39" t="s">
        <v>18</v>
      </c>
      <c r="B2" s="39" t="s">
        <v>80</v>
      </c>
      <c r="C2" s="39" t="s">
        <v>81</v>
      </c>
      <c r="D2" s="11" t="s">
        <v>82</v>
      </c>
      <c r="E2" s="11" t="s">
        <v>83</v>
      </c>
      <c r="F2" s="11" t="s">
        <v>84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58" customFormat="1" ht="47.25" customHeight="1">
      <c r="A4" s="299" t="s">
        <v>6</v>
      </c>
      <c r="B4" s="298"/>
      <c r="C4" s="302"/>
      <c r="D4" s="302"/>
      <c r="E4" s="295"/>
      <c r="F4" s="57"/>
    </row>
    <row r="5" spans="1:6" s="58" customFormat="1" ht="47.25" customHeight="1">
      <c r="A5" s="300"/>
      <c r="B5" s="298"/>
      <c r="C5" s="303"/>
      <c r="D5" s="303"/>
      <c r="E5" s="296"/>
      <c r="F5" s="59"/>
    </row>
    <row r="6" spans="1:7" s="58" customFormat="1" ht="47.25" customHeight="1">
      <c r="A6" s="301"/>
      <c r="B6" s="298"/>
      <c r="C6" s="304"/>
      <c r="D6" s="304"/>
      <c r="E6" s="297"/>
      <c r="F6" s="59"/>
      <c r="G6" s="58" t="s">
        <v>85</v>
      </c>
    </row>
    <row r="7" spans="1:6" s="58" customFormat="1" ht="47.25" customHeight="1">
      <c r="A7" s="299" t="s">
        <v>7</v>
      </c>
      <c r="B7" s="298"/>
      <c r="C7" s="302"/>
      <c r="D7" s="302"/>
      <c r="E7" s="295"/>
      <c r="F7" s="57"/>
    </row>
    <row r="8" spans="1:6" s="58" customFormat="1" ht="47.25" customHeight="1">
      <c r="A8" s="300"/>
      <c r="B8" s="298"/>
      <c r="C8" s="303"/>
      <c r="D8" s="303"/>
      <c r="E8" s="296"/>
      <c r="F8" s="59"/>
    </row>
    <row r="9" spans="1:6" s="58" customFormat="1" ht="47.25" customHeight="1">
      <c r="A9" s="301"/>
      <c r="B9" s="298"/>
      <c r="C9" s="304"/>
      <c r="D9" s="304"/>
      <c r="E9" s="297"/>
      <c r="F9" s="59"/>
    </row>
    <row r="10" spans="1:6" ht="20.25" customHeight="1">
      <c r="A10" s="60" t="s">
        <v>8</v>
      </c>
      <c r="B10" s="60"/>
      <c r="C10" s="13"/>
      <c r="D10" s="13"/>
      <c r="E10" s="13"/>
      <c r="F10" s="13"/>
    </row>
    <row r="11" spans="1:6" ht="20.25" customHeight="1">
      <c r="A11" s="60" t="s">
        <v>0</v>
      </c>
      <c r="B11" s="60"/>
      <c r="C11" s="13"/>
      <c r="D11" s="13"/>
      <c r="E11" s="13"/>
      <c r="F11" s="13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9:11" ht="12.75">
      <c r="I1" s="229"/>
      <c r="K1" s="231" t="s">
        <v>561</v>
      </c>
    </row>
    <row r="2" ht="12.75">
      <c r="J2" s="233" t="s">
        <v>673</v>
      </c>
    </row>
    <row r="3" spans="9:10" ht="12.75">
      <c r="I3" s="229"/>
      <c r="J3" s="233" t="s">
        <v>674</v>
      </c>
    </row>
    <row r="5" spans="1:11" ht="18">
      <c r="A5" s="260" t="s">
        <v>54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</row>
    <row r="6" spans="1:6" ht="18">
      <c r="A6" s="3"/>
      <c r="B6" s="3"/>
      <c r="C6" s="3"/>
      <c r="D6" s="3"/>
      <c r="E6" s="3"/>
      <c r="F6" s="3"/>
    </row>
    <row r="7" spans="1:11" ht="12.75">
      <c r="A7" s="21"/>
      <c r="B7" s="21"/>
      <c r="C7" s="21"/>
      <c r="D7" s="21"/>
      <c r="E7" s="21"/>
      <c r="G7" s="10"/>
      <c r="H7" s="10"/>
      <c r="I7" s="10"/>
      <c r="J7" s="10"/>
      <c r="K7" s="22" t="s">
        <v>16</v>
      </c>
    </row>
    <row r="8" spans="1:11" s="24" customFormat="1" ht="18.75" customHeight="1">
      <c r="A8" s="261" t="s">
        <v>1</v>
      </c>
      <c r="B8" s="261" t="s">
        <v>2</v>
      </c>
      <c r="C8" s="261" t="s">
        <v>9</v>
      </c>
      <c r="D8" s="261" t="s">
        <v>55</v>
      </c>
      <c r="E8" s="261" t="s">
        <v>5</v>
      </c>
      <c r="F8" s="261"/>
      <c r="G8" s="261"/>
      <c r="H8" s="261"/>
      <c r="I8" s="261"/>
      <c r="J8" s="261"/>
      <c r="K8" s="261"/>
    </row>
    <row r="9" spans="1:11" s="24" customFormat="1" ht="20.25" customHeight="1">
      <c r="A9" s="261"/>
      <c r="B9" s="261"/>
      <c r="C9" s="261"/>
      <c r="D9" s="261"/>
      <c r="E9" s="261" t="s">
        <v>11</v>
      </c>
      <c r="F9" s="261" t="s">
        <v>28</v>
      </c>
      <c r="G9" s="261"/>
      <c r="H9" s="261"/>
      <c r="I9" s="261"/>
      <c r="J9" s="261"/>
      <c r="K9" s="261" t="s">
        <v>12</v>
      </c>
    </row>
    <row r="10" spans="1:11" s="24" customFormat="1" ht="63.75">
      <c r="A10" s="261"/>
      <c r="B10" s="261"/>
      <c r="C10" s="261"/>
      <c r="D10" s="261"/>
      <c r="E10" s="261"/>
      <c r="F10" s="30" t="s">
        <v>33</v>
      </c>
      <c r="G10" s="30" t="s">
        <v>34</v>
      </c>
      <c r="H10" s="30" t="s">
        <v>29</v>
      </c>
      <c r="I10" s="30" t="s">
        <v>31</v>
      </c>
      <c r="J10" s="30" t="s">
        <v>32</v>
      </c>
      <c r="K10" s="261"/>
    </row>
    <row r="11" spans="1:11" s="24" customFormat="1" ht="6" customHeight="1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</row>
    <row r="12" spans="1:12" s="24" customFormat="1" ht="12.75">
      <c r="A12" s="175" t="s">
        <v>453</v>
      </c>
      <c r="B12" s="175"/>
      <c r="C12" s="176" t="s">
        <v>376</v>
      </c>
      <c r="D12" s="168" t="s">
        <v>642</v>
      </c>
      <c r="E12" s="168" t="s">
        <v>597</v>
      </c>
      <c r="F12" s="168"/>
      <c r="G12" s="168"/>
      <c r="H12" s="168"/>
      <c r="I12" s="168"/>
      <c r="J12" s="168"/>
      <c r="K12" s="168" t="s">
        <v>643</v>
      </c>
      <c r="L12" s="169"/>
    </row>
    <row r="13" spans="1:11" s="24" customFormat="1" ht="25.5">
      <c r="A13" s="171"/>
      <c r="B13" s="171" t="s">
        <v>459</v>
      </c>
      <c r="C13" s="26" t="s">
        <v>275</v>
      </c>
      <c r="D13" s="159" t="s">
        <v>643</v>
      </c>
      <c r="E13" s="159"/>
      <c r="F13" s="159"/>
      <c r="G13" s="159"/>
      <c r="H13" s="159"/>
      <c r="I13" s="159"/>
      <c r="J13" s="159"/>
      <c r="K13" s="159" t="s">
        <v>643</v>
      </c>
    </row>
    <row r="14" spans="1:11" s="24" customFormat="1" ht="12.75">
      <c r="A14" s="171"/>
      <c r="B14" s="171" t="s">
        <v>460</v>
      </c>
      <c r="C14" s="26" t="s">
        <v>377</v>
      </c>
      <c r="D14" s="159" t="s">
        <v>523</v>
      </c>
      <c r="E14" s="159" t="s">
        <v>523</v>
      </c>
      <c r="F14" s="159"/>
      <c r="G14" s="159"/>
      <c r="H14" s="159"/>
      <c r="I14" s="159"/>
      <c r="J14" s="159"/>
      <c r="K14" s="159"/>
    </row>
    <row r="15" spans="1:11" s="24" customFormat="1" ht="12.75">
      <c r="A15" s="171"/>
      <c r="B15" s="171" t="s">
        <v>461</v>
      </c>
      <c r="C15" s="26" t="s">
        <v>276</v>
      </c>
      <c r="D15" s="159" t="s">
        <v>424</v>
      </c>
      <c r="E15" s="159" t="s">
        <v>424</v>
      </c>
      <c r="F15" s="159"/>
      <c r="G15" s="159"/>
      <c r="H15" s="159"/>
      <c r="I15" s="159"/>
      <c r="J15" s="159"/>
      <c r="K15" s="159"/>
    </row>
    <row r="16" spans="1:11" s="24" customFormat="1" ht="12.75">
      <c r="A16" s="172">
        <v>600</v>
      </c>
      <c r="B16" s="172"/>
      <c r="C16" s="160" t="s">
        <v>378</v>
      </c>
      <c r="D16" s="161" t="s">
        <v>644</v>
      </c>
      <c r="E16" s="161" t="s">
        <v>644</v>
      </c>
      <c r="F16" s="161" t="s">
        <v>427</v>
      </c>
      <c r="G16" s="161" t="s">
        <v>428</v>
      </c>
      <c r="H16" s="161" t="s">
        <v>486</v>
      </c>
      <c r="I16" s="161"/>
      <c r="J16" s="161"/>
      <c r="K16" s="161"/>
    </row>
    <row r="17" spans="1:11" s="24" customFormat="1" ht="12.75">
      <c r="A17" s="171"/>
      <c r="B17" s="171">
        <v>60014</v>
      </c>
      <c r="C17" s="26" t="s">
        <v>425</v>
      </c>
      <c r="D17" s="159" t="s">
        <v>670</v>
      </c>
      <c r="E17" s="159" t="s">
        <v>670</v>
      </c>
      <c r="F17" s="159"/>
      <c r="G17" s="159"/>
      <c r="H17" s="159" t="s">
        <v>486</v>
      </c>
      <c r="I17" s="159"/>
      <c r="J17" s="159"/>
      <c r="K17" s="159"/>
    </row>
    <row r="18" spans="1:11" s="24" customFormat="1" ht="12.75">
      <c r="A18" s="171"/>
      <c r="B18" s="171">
        <v>60016</v>
      </c>
      <c r="C18" s="26" t="s">
        <v>379</v>
      </c>
      <c r="D18" s="159" t="s">
        <v>671</v>
      </c>
      <c r="E18" s="159" t="s">
        <v>671</v>
      </c>
      <c r="F18" s="159" t="s">
        <v>427</v>
      </c>
      <c r="G18" s="159" t="s">
        <v>428</v>
      </c>
      <c r="H18" s="159"/>
      <c r="I18" s="159"/>
      <c r="J18" s="159"/>
      <c r="K18" s="159"/>
    </row>
    <row r="19" spans="1:11" s="24" customFormat="1" ht="12.75">
      <c r="A19" s="172">
        <v>700</v>
      </c>
      <c r="B19" s="172"/>
      <c r="C19" s="160" t="s">
        <v>380</v>
      </c>
      <c r="D19" s="161" t="s">
        <v>486</v>
      </c>
      <c r="E19" s="161" t="s">
        <v>486</v>
      </c>
      <c r="F19" s="161" t="s">
        <v>427</v>
      </c>
      <c r="G19" s="161" t="s">
        <v>428</v>
      </c>
      <c r="H19" s="161"/>
      <c r="I19" s="161"/>
      <c r="J19" s="161"/>
      <c r="K19" s="161"/>
    </row>
    <row r="20" spans="1:11" s="24" customFormat="1" ht="25.5">
      <c r="A20" s="171"/>
      <c r="B20" s="171">
        <v>70005</v>
      </c>
      <c r="C20" s="26" t="s">
        <v>278</v>
      </c>
      <c r="D20" s="159" t="s">
        <v>486</v>
      </c>
      <c r="E20" s="159" t="s">
        <v>486</v>
      </c>
      <c r="F20" s="159" t="s">
        <v>427</v>
      </c>
      <c r="G20" s="159" t="s">
        <v>428</v>
      </c>
      <c r="H20" s="159"/>
      <c r="I20" s="159"/>
      <c r="J20" s="159"/>
      <c r="K20" s="159"/>
    </row>
    <row r="21" spans="1:11" s="24" customFormat="1" ht="12.75">
      <c r="A21" s="172">
        <v>710</v>
      </c>
      <c r="B21" s="172"/>
      <c r="C21" s="160" t="s">
        <v>381</v>
      </c>
      <c r="D21" s="161" t="s">
        <v>571</v>
      </c>
      <c r="E21" s="161" t="s">
        <v>571</v>
      </c>
      <c r="F21" s="161" t="s">
        <v>436</v>
      </c>
      <c r="G21" s="161" t="s">
        <v>437</v>
      </c>
      <c r="H21" s="161"/>
      <c r="I21" s="161"/>
      <c r="J21" s="161"/>
      <c r="K21" s="161"/>
    </row>
    <row r="22" spans="1:11" s="24" customFormat="1" ht="25.5">
      <c r="A22" s="171"/>
      <c r="B22" s="171">
        <v>71004</v>
      </c>
      <c r="C22" s="26" t="s">
        <v>382</v>
      </c>
      <c r="D22" s="159" t="s">
        <v>443</v>
      </c>
      <c r="E22" s="159" t="s">
        <v>443</v>
      </c>
      <c r="F22" s="159" t="s">
        <v>432</v>
      </c>
      <c r="G22" s="159" t="s">
        <v>433</v>
      </c>
      <c r="H22" s="159"/>
      <c r="I22" s="159"/>
      <c r="J22" s="159"/>
      <c r="K22" s="159"/>
    </row>
    <row r="23" spans="1:11" s="24" customFormat="1" ht="25.5">
      <c r="A23" s="171"/>
      <c r="B23" s="171">
        <v>71014</v>
      </c>
      <c r="C23" s="26" t="s">
        <v>434</v>
      </c>
      <c r="D23" s="159" t="s">
        <v>427</v>
      </c>
      <c r="E23" s="159" t="s">
        <v>427</v>
      </c>
      <c r="F23" s="159" t="s">
        <v>435</v>
      </c>
      <c r="G23" s="159" t="s">
        <v>428</v>
      </c>
      <c r="H23" s="159"/>
      <c r="I23" s="159"/>
      <c r="J23" s="159"/>
      <c r="K23" s="159"/>
    </row>
    <row r="24" spans="1:11" s="24" customFormat="1" ht="12.75">
      <c r="A24" s="171"/>
      <c r="B24" s="171">
        <v>71035</v>
      </c>
      <c r="C24" s="26" t="s">
        <v>373</v>
      </c>
      <c r="D24" s="159" t="s">
        <v>485</v>
      </c>
      <c r="E24" s="159" t="s">
        <v>485</v>
      </c>
      <c r="F24" s="159"/>
      <c r="G24" s="159"/>
      <c r="H24" s="159"/>
      <c r="I24" s="159"/>
      <c r="J24" s="159"/>
      <c r="K24" s="159"/>
    </row>
    <row r="25" spans="1:11" s="24" customFormat="1" ht="12.75">
      <c r="A25" s="172">
        <v>750</v>
      </c>
      <c r="B25" s="172"/>
      <c r="C25" s="160" t="s">
        <v>383</v>
      </c>
      <c r="D25" s="161" t="s">
        <v>646</v>
      </c>
      <c r="E25" s="161" t="s">
        <v>579</v>
      </c>
      <c r="F25" s="161" t="s">
        <v>577</v>
      </c>
      <c r="G25" s="161" t="s">
        <v>575</v>
      </c>
      <c r="H25" s="161"/>
      <c r="I25" s="161"/>
      <c r="J25" s="161"/>
      <c r="K25" s="161" t="s">
        <v>645</v>
      </c>
    </row>
    <row r="26" spans="1:11" s="24" customFormat="1" ht="12.75">
      <c r="A26" s="171"/>
      <c r="B26" s="171">
        <v>75011</v>
      </c>
      <c r="C26" s="26" t="s">
        <v>289</v>
      </c>
      <c r="D26" s="159" t="s">
        <v>438</v>
      </c>
      <c r="E26" s="159" t="s">
        <v>438</v>
      </c>
      <c r="F26" s="159" t="s">
        <v>574</v>
      </c>
      <c r="G26" s="159" t="s">
        <v>573</v>
      </c>
      <c r="H26" s="159"/>
      <c r="I26" s="159"/>
      <c r="J26" s="159"/>
      <c r="K26" s="159"/>
    </row>
    <row r="27" spans="1:11" s="24" customFormat="1" ht="12.75">
      <c r="A27" s="171"/>
      <c r="B27" s="171">
        <v>75022</v>
      </c>
      <c r="C27" s="26" t="s">
        <v>439</v>
      </c>
      <c r="D27" s="159" t="s">
        <v>524</v>
      </c>
      <c r="E27" s="159" t="s">
        <v>524</v>
      </c>
      <c r="F27" s="159"/>
      <c r="G27" s="159"/>
      <c r="H27" s="159"/>
      <c r="I27" s="159"/>
      <c r="J27" s="159"/>
      <c r="K27" s="159"/>
    </row>
    <row r="28" spans="1:11" s="24" customFormat="1" ht="25.5">
      <c r="A28" s="171"/>
      <c r="B28" s="171">
        <v>75023</v>
      </c>
      <c r="C28" s="26" t="s">
        <v>384</v>
      </c>
      <c r="D28" s="159" t="s">
        <v>647</v>
      </c>
      <c r="E28" s="159" t="s">
        <v>578</v>
      </c>
      <c r="F28" s="159" t="s">
        <v>576</v>
      </c>
      <c r="G28" s="159" t="s">
        <v>572</v>
      </c>
      <c r="H28" s="159"/>
      <c r="I28" s="159"/>
      <c r="J28" s="159"/>
      <c r="K28" s="159" t="s">
        <v>645</v>
      </c>
    </row>
    <row r="29" spans="1:11" s="24" customFormat="1" ht="25.5">
      <c r="A29" s="171"/>
      <c r="B29" s="171">
        <v>75075</v>
      </c>
      <c r="C29" s="26" t="s">
        <v>385</v>
      </c>
      <c r="D29" s="159" t="s">
        <v>424</v>
      </c>
      <c r="E29" s="159" t="s">
        <v>424</v>
      </c>
      <c r="F29" s="159" t="s">
        <v>451</v>
      </c>
      <c r="G29" s="159"/>
      <c r="H29" s="26"/>
      <c r="I29" s="26"/>
      <c r="J29" s="26"/>
      <c r="K29" s="26"/>
    </row>
    <row r="30" spans="1:11" s="24" customFormat="1" ht="12.75">
      <c r="A30" s="171"/>
      <c r="B30" s="171">
        <v>75095</v>
      </c>
      <c r="C30" s="26" t="s">
        <v>276</v>
      </c>
      <c r="D30" s="159" t="s">
        <v>487</v>
      </c>
      <c r="E30" s="159" t="s">
        <v>487</v>
      </c>
      <c r="F30" s="159" t="s">
        <v>516</v>
      </c>
      <c r="G30" s="159" t="s">
        <v>437</v>
      </c>
      <c r="H30" s="26"/>
      <c r="I30" s="26"/>
      <c r="J30" s="26"/>
      <c r="K30" s="26"/>
    </row>
    <row r="31" spans="1:11" s="24" customFormat="1" ht="51">
      <c r="A31" s="172">
        <v>751</v>
      </c>
      <c r="B31" s="172"/>
      <c r="C31" s="160" t="s">
        <v>386</v>
      </c>
      <c r="D31" s="161" t="s">
        <v>442</v>
      </c>
      <c r="E31" s="161" t="s">
        <v>442</v>
      </c>
      <c r="F31" s="161">
        <v>600</v>
      </c>
      <c r="G31" s="161">
        <v>120</v>
      </c>
      <c r="H31" s="160"/>
      <c r="I31" s="160"/>
      <c r="J31" s="160"/>
      <c r="K31" s="160"/>
    </row>
    <row r="32" spans="1:11" s="24" customFormat="1" ht="25.5">
      <c r="A32" s="171"/>
      <c r="B32" s="171">
        <v>75101</v>
      </c>
      <c r="C32" s="26" t="s">
        <v>366</v>
      </c>
      <c r="D32" s="159" t="s">
        <v>442</v>
      </c>
      <c r="E32" s="159" t="s">
        <v>442</v>
      </c>
      <c r="F32" s="159">
        <v>600</v>
      </c>
      <c r="G32" s="159">
        <v>120</v>
      </c>
      <c r="H32" s="26"/>
      <c r="I32" s="26"/>
      <c r="J32" s="26"/>
      <c r="K32" s="26"/>
    </row>
    <row r="33" spans="1:11" s="24" customFormat="1" ht="25.5">
      <c r="A33" s="172">
        <v>754</v>
      </c>
      <c r="B33" s="172"/>
      <c r="C33" s="160" t="s">
        <v>387</v>
      </c>
      <c r="D33" s="161" t="s">
        <v>581</v>
      </c>
      <c r="E33" s="161" t="s">
        <v>582</v>
      </c>
      <c r="F33" s="161" t="s">
        <v>432</v>
      </c>
      <c r="G33" s="161" t="s">
        <v>433</v>
      </c>
      <c r="H33" s="160"/>
      <c r="I33" s="160"/>
      <c r="J33" s="160"/>
      <c r="K33" s="161" t="s">
        <v>424</v>
      </c>
    </row>
    <row r="34" spans="1:11" s="24" customFormat="1" ht="12.75">
      <c r="A34" s="172"/>
      <c r="B34" s="171">
        <v>75403</v>
      </c>
      <c r="C34" s="26" t="s">
        <v>489</v>
      </c>
      <c r="D34" s="159" t="s">
        <v>490</v>
      </c>
      <c r="E34" s="159" t="s">
        <v>490</v>
      </c>
      <c r="F34" s="161"/>
      <c r="G34" s="161"/>
      <c r="H34" s="160"/>
      <c r="I34" s="160"/>
      <c r="J34" s="160"/>
      <c r="K34" s="161"/>
    </row>
    <row r="35" spans="1:11" s="24" customFormat="1" ht="12.75">
      <c r="A35" s="171"/>
      <c r="B35" s="171">
        <v>75412</v>
      </c>
      <c r="C35" s="26" t="s">
        <v>388</v>
      </c>
      <c r="D35" s="159" t="s">
        <v>580</v>
      </c>
      <c r="E35" s="159" t="s">
        <v>580</v>
      </c>
      <c r="F35" s="159" t="s">
        <v>432</v>
      </c>
      <c r="G35" s="159" t="s">
        <v>433</v>
      </c>
      <c r="H35" s="26"/>
      <c r="I35" s="26"/>
      <c r="J35" s="26"/>
      <c r="K35" s="26"/>
    </row>
    <row r="36" spans="1:11" s="24" customFormat="1" ht="12.75">
      <c r="A36" s="171"/>
      <c r="B36" s="171">
        <v>75414</v>
      </c>
      <c r="C36" s="26" t="s">
        <v>445</v>
      </c>
      <c r="D36" s="159" t="s">
        <v>451</v>
      </c>
      <c r="E36" s="159" t="s">
        <v>451</v>
      </c>
      <c r="F36" s="159"/>
      <c r="G36" s="159"/>
      <c r="H36" s="26"/>
      <c r="I36" s="26"/>
      <c r="J36" s="26"/>
      <c r="K36" s="26"/>
    </row>
    <row r="37" spans="1:11" s="24" customFormat="1" ht="14.25" customHeight="1">
      <c r="A37" s="171"/>
      <c r="B37" s="171">
        <v>75421</v>
      </c>
      <c r="C37" s="26" t="s">
        <v>495</v>
      </c>
      <c r="D37" s="159" t="s">
        <v>532</v>
      </c>
      <c r="E37" s="159" t="s">
        <v>532</v>
      </c>
      <c r="F37" s="159"/>
      <c r="G37" s="159"/>
      <c r="H37" s="26"/>
      <c r="I37" s="26"/>
      <c r="J37" s="26"/>
      <c r="K37" s="26"/>
    </row>
    <row r="38" spans="1:11" s="24" customFormat="1" ht="12.75">
      <c r="A38" s="171"/>
      <c r="B38" s="171">
        <v>75495</v>
      </c>
      <c r="C38" s="26" t="s">
        <v>276</v>
      </c>
      <c r="D38" s="159" t="s">
        <v>424</v>
      </c>
      <c r="E38" s="159"/>
      <c r="F38" s="159"/>
      <c r="G38" s="159"/>
      <c r="H38" s="26"/>
      <c r="I38" s="26"/>
      <c r="J38" s="26"/>
      <c r="K38" s="159" t="s">
        <v>424</v>
      </c>
    </row>
    <row r="39" spans="1:12" s="24" customFormat="1" ht="76.5">
      <c r="A39" s="172">
        <v>756</v>
      </c>
      <c r="B39" s="172"/>
      <c r="C39" s="160" t="s">
        <v>389</v>
      </c>
      <c r="D39" s="161" t="s">
        <v>441</v>
      </c>
      <c r="E39" s="161" t="s">
        <v>441</v>
      </c>
      <c r="F39" s="161" t="s">
        <v>441</v>
      </c>
      <c r="G39" s="161"/>
      <c r="H39" s="160"/>
      <c r="I39" s="160"/>
      <c r="J39" s="160"/>
      <c r="K39" s="160"/>
      <c r="L39" s="162"/>
    </row>
    <row r="40" spans="1:11" s="24" customFormat="1" ht="38.25">
      <c r="A40" s="171"/>
      <c r="B40" s="171">
        <v>75647</v>
      </c>
      <c r="C40" s="26" t="s">
        <v>390</v>
      </c>
      <c r="D40" s="159" t="s">
        <v>441</v>
      </c>
      <c r="E40" s="159" t="s">
        <v>441</v>
      </c>
      <c r="F40" s="159" t="s">
        <v>441</v>
      </c>
      <c r="G40" s="159"/>
      <c r="H40" s="159"/>
      <c r="I40" s="159"/>
      <c r="J40" s="159"/>
      <c r="K40" s="159"/>
    </row>
    <row r="41" spans="1:11" s="24" customFormat="1" ht="12.75">
      <c r="A41" s="172">
        <v>757</v>
      </c>
      <c r="B41" s="172"/>
      <c r="C41" s="160" t="s">
        <v>391</v>
      </c>
      <c r="D41" s="161" t="s">
        <v>583</v>
      </c>
      <c r="E41" s="161" t="s">
        <v>583</v>
      </c>
      <c r="F41" s="161"/>
      <c r="G41" s="161"/>
      <c r="H41" s="161"/>
      <c r="I41" s="161" t="s">
        <v>583</v>
      </c>
      <c r="J41" s="161"/>
      <c r="K41" s="161"/>
    </row>
    <row r="42" spans="1:11" s="24" customFormat="1" ht="12.75">
      <c r="A42" s="171"/>
      <c r="B42" s="171">
        <v>75702</v>
      </c>
      <c r="C42" s="26" t="s">
        <v>457</v>
      </c>
      <c r="D42" s="159" t="s">
        <v>583</v>
      </c>
      <c r="E42" s="159" t="s">
        <v>583</v>
      </c>
      <c r="F42" s="159"/>
      <c r="G42" s="159"/>
      <c r="H42" s="159"/>
      <c r="I42" s="159" t="s">
        <v>583</v>
      </c>
      <c r="J42" s="159"/>
      <c r="K42" s="159"/>
    </row>
    <row r="43" spans="1:11" s="24" customFormat="1" ht="12.75">
      <c r="A43" s="172">
        <v>758</v>
      </c>
      <c r="B43" s="172"/>
      <c r="C43" s="160" t="s">
        <v>497</v>
      </c>
      <c r="D43" s="161" t="s">
        <v>456</v>
      </c>
      <c r="E43" s="161" t="s">
        <v>456</v>
      </c>
      <c r="F43" s="161"/>
      <c r="G43" s="159"/>
      <c r="H43" s="159"/>
      <c r="I43" s="159"/>
      <c r="J43" s="159"/>
      <c r="K43" s="159"/>
    </row>
    <row r="44" spans="1:11" s="24" customFormat="1" ht="12.75">
      <c r="A44" s="171"/>
      <c r="B44" s="171">
        <v>75818</v>
      </c>
      <c r="C44" s="26" t="s">
        <v>455</v>
      </c>
      <c r="D44" s="159" t="s">
        <v>456</v>
      </c>
      <c r="E44" s="159" t="s">
        <v>456</v>
      </c>
      <c r="F44" s="159"/>
      <c r="G44" s="159"/>
      <c r="H44" s="159"/>
      <c r="I44" s="159"/>
      <c r="J44" s="159"/>
      <c r="K44" s="159"/>
    </row>
    <row r="45" spans="1:11" s="24" customFormat="1" ht="12.75">
      <c r="A45" s="172">
        <v>801</v>
      </c>
      <c r="B45" s="172"/>
      <c r="C45" s="160" t="s">
        <v>392</v>
      </c>
      <c r="D45" s="161" t="s">
        <v>651</v>
      </c>
      <c r="E45" s="161" t="s">
        <v>652</v>
      </c>
      <c r="F45" s="161" t="s">
        <v>653</v>
      </c>
      <c r="G45" s="161" t="s">
        <v>654</v>
      </c>
      <c r="H45" s="161"/>
      <c r="I45" s="161"/>
      <c r="J45" s="161"/>
      <c r="K45" s="161" t="s">
        <v>480</v>
      </c>
    </row>
    <row r="46" spans="1:11" s="24" customFormat="1" ht="12.75">
      <c r="A46" s="171"/>
      <c r="B46" s="171">
        <v>80101</v>
      </c>
      <c r="C46" s="26" t="s">
        <v>393</v>
      </c>
      <c r="D46" s="159" t="s">
        <v>648</v>
      </c>
      <c r="E46" s="159" t="s">
        <v>649</v>
      </c>
      <c r="F46" s="159" t="s">
        <v>650</v>
      </c>
      <c r="G46" s="159" t="s">
        <v>664</v>
      </c>
      <c r="H46" s="159"/>
      <c r="I46" s="159"/>
      <c r="J46" s="159"/>
      <c r="K46" s="159" t="s">
        <v>480</v>
      </c>
    </row>
    <row r="47" spans="1:11" s="24" customFormat="1" ht="25.5">
      <c r="A47" s="171"/>
      <c r="B47" s="171">
        <v>80103</v>
      </c>
      <c r="C47" s="26" t="s">
        <v>394</v>
      </c>
      <c r="D47" s="159" t="s">
        <v>502</v>
      </c>
      <c r="E47" s="159" t="s">
        <v>502</v>
      </c>
      <c r="F47" s="159" t="s">
        <v>503</v>
      </c>
      <c r="G47" s="159" t="s">
        <v>454</v>
      </c>
      <c r="H47" s="159"/>
      <c r="I47" s="159"/>
      <c r="J47" s="159"/>
      <c r="K47" s="159"/>
    </row>
    <row r="48" spans="1:11" s="24" customFormat="1" ht="12.75">
      <c r="A48" s="171"/>
      <c r="B48" s="171">
        <v>80104</v>
      </c>
      <c r="C48" s="26" t="s">
        <v>349</v>
      </c>
      <c r="D48" s="159" t="s">
        <v>504</v>
      </c>
      <c r="E48" s="159" t="s">
        <v>504</v>
      </c>
      <c r="F48" s="159" t="s">
        <v>505</v>
      </c>
      <c r="G48" s="159" t="s">
        <v>506</v>
      </c>
      <c r="H48" s="159"/>
      <c r="I48" s="159"/>
      <c r="J48" s="159"/>
      <c r="K48" s="159"/>
    </row>
    <row r="49" spans="1:11" s="24" customFormat="1" ht="12.75">
      <c r="A49" s="171"/>
      <c r="B49" s="171">
        <v>80110</v>
      </c>
      <c r="C49" s="26" t="s">
        <v>395</v>
      </c>
      <c r="D49" s="159" t="s">
        <v>507</v>
      </c>
      <c r="E49" s="159" t="s">
        <v>507</v>
      </c>
      <c r="F49" s="159" t="s">
        <v>508</v>
      </c>
      <c r="G49" s="159" t="s">
        <v>509</v>
      </c>
      <c r="H49" s="159"/>
      <c r="I49" s="159"/>
      <c r="J49" s="159"/>
      <c r="K49" s="159"/>
    </row>
    <row r="50" spans="1:11" s="24" customFormat="1" ht="12.75">
      <c r="A50" s="171"/>
      <c r="B50" s="171">
        <v>80113</v>
      </c>
      <c r="C50" s="26" t="s">
        <v>396</v>
      </c>
      <c r="D50" s="159" t="s">
        <v>481</v>
      </c>
      <c r="E50" s="159" t="s">
        <v>481</v>
      </c>
      <c r="F50" s="159" t="s">
        <v>446</v>
      </c>
      <c r="G50" s="159" t="s">
        <v>447</v>
      </c>
      <c r="H50" s="159"/>
      <c r="I50" s="159"/>
      <c r="J50" s="159"/>
      <c r="K50" s="159"/>
    </row>
    <row r="51" spans="1:11" s="24" customFormat="1" ht="25.5">
      <c r="A51" s="171"/>
      <c r="B51" s="171">
        <v>80146</v>
      </c>
      <c r="C51" s="26" t="s">
        <v>397</v>
      </c>
      <c r="D51" s="159" t="s">
        <v>510</v>
      </c>
      <c r="E51" s="159" t="s">
        <v>510</v>
      </c>
      <c r="F51" s="159"/>
      <c r="G51" s="159"/>
      <c r="H51" s="159"/>
      <c r="I51" s="159"/>
      <c r="J51" s="159"/>
      <c r="K51" s="159"/>
    </row>
    <row r="52" spans="1:11" s="24" customFormat="1" ht="12.75">
      <c r="A52" s="171"/>
      <c r="B52" s="171">
        <v>80195</v>
      </c>
      <c r="C52" s="26" t="s">
        <v>276</v>
      </c>
      <c r="D52" s="159" t="s">
        <v>525</v>
      </c>
      <c r="E52" s="159" t="s">
        <v>525</v>
      </c>
      <c r="F52" s="159"/>
      <c r="G52" s="159"/>
      <c r="H52" s="159"/>
      <c r="I52" s="159"/>
      <c r="J52" s="159"/>
      <c r="K52" s="159"/>
    </row>
    <row r="53" spans="1:11" s="24" customFormat="1" ht="12.75">
      <c r="A53" s="172">
        <v>851</v>
      </c>
      <c r="B53" s="172"/>
      <c r="C53" s="160" t="s">
        <v>398</v>
      </c>
      <c r="D53" s="161" t="s">
        <v>443</v>
      </c>
      <c r="E53" s="161" t="s">
        <v>443</v>
      </c>
      <c r="F53" s="161" t="s">
        <v>424</v>
      </c>
      <c r="G53" s="161" t="s">
        <v>517</v>
      </c>
      <c r="H53" s="161" t="s">
        <v>432</v>
      </c>
      <c r="I53" s="161"/>
      <c r="J53" s="161"/>
      <c r="K53" s="161"/>
    </row>
    <row r="54" spans="1:11" s="24" customFormat="1" ht="12.75">
      <c r="A54" s="171"/>
      <c r="B54" s="171">
        <v>85153</v>
      </c>
      <c r="C54" s="26" t="s">
        <v>399</v>
      </c>
      <c r="D54" s="159" t="s">
        <v>424</v>
      </c>
      <c r="E54" s="159" t="s">
        <v>424</v>
      </c>
      <c r="F54" s="159"/>
      <c r="G54" s="159"/>
      <c r="H54" s="159"/>
      <c r="I54" s="159"/>
      <c r="J54" s="159"/>
      <c r="K54" s="159"/>
    </row>
    <row r="55" spans="1:11" s="24" customFormat="1" ht="12.75">
      <c r="A55" s="171"/>
      <c r="B55" s="171">
        <v>85154</v>
      </c>
      <c r="C55" s="26" t="s">
        <v>400</v>
      </c>
      <c r="D55" s="159" t="s">
        <v>440</v>
      </c>
      <c r="E55" s="159" t="s">
        <v>440</v>
      </c>
      <c r="F55" s="159" t="s">
        <v>424</v>
      </c>
      <c r="G55" s="159" t="s">
        <v>517</v>
      </c>
      <c r="H55" s="159" t="s">
        <v>432</v>
      </c>
      <c r="I55" s="159"/>
      <c r="J55" s="159"/>
      <c r="K55" s="159"/>
    </row>
    <row r="56" spans="1:11" s="24" customFormat="1" ht="12.75">
      <c r="A56" s="172">
        <v>852</v>
      </c>
      <c r="B56" s="172"/>
      <c r="C56" s="160" t="s">
        <v>401</v>
      </c>
      <c r="D56" s="161" t="s">
        <v>501</v>
      </c>
      <c r="E56" s="161" t="s">
        <v>501</v>
      </c>
      <c r="F56" s="161" t="s">
        <v>618</v>
      </c>
      <c r="G56" s="161" t="s">
        <v>619</v>
      </c>
      <c r="H56" s="160"/>
      <c r="I56" s="160"/>
      <c r="J56" s="160"/>
      <c r="K56" s="160"/>
    </row>
    <row r="57" spans="1:12" s="24" customFormat="1" ht="12.75">
      <c r="A57" s="171"/>
      <c r="B57" s="171">
        <v>85202</v>
      </c>
      <c r="C57" s="26" t="s">
        <v>402</v>
      </c>
      <c r="D57" s="159" t="s">
        <v>655</v>
      </c>
      <c r="E57" s="159" t="s">
        <v>655</v>
      </c>
      <c r="F57" s="159"/>
      <c r="G57" s="159"/>
      <c r="H57" s="159"/>
      <c r="I57" s="159"/>
      <c r="J57" s="159"/>
      <c r="K57" s="159"/>
      <c r="L57" s="167"/>
    </row>
    <row r="58" spans="1:12" s="24" customFormat="1" ht="51">
      <c r="A58" s="171"/>
      <c r="B58" s="171">
        <v>85212</v>
      </c>
      <c r="C58" s="26" t="s">
        <v>403</v>
      </c>
      <c r="D58" s="159" t="s">
        <v>449</v>
      </c>
      <c r="E58" s="159" t="s">
        <v>449</v>
      </c>
      <c r="F58" s="159" t="s">
        <v>613</v>
      </c>
      <c r="G58" s="159" t="s">
        <v>616</v>
      </c>
      <c r="H58" s="159"/>
      <c r="I58" s="159"/>
      <c r="J58" s="159"/>
      <c r="K58" s="159"/>
      <c r="L58" s="167"/>
    </row>
    <row r="59" spans="1:12" s="24" customFormat="1" ht="89.25">
      <c r="A59" s="171"/>
      <c r="B59" s="171">
        <v>85213</v>
      </c>
      <c r="C59" s="26" t="s">
        <v>666</v>
      </c>
      <c r="D59" s="159" t="s">
        <v>450</v>
      </c>
      <c r="E59" s="159" t="s">
        <v>450</v>
      </c>
      <c r="F59" s="159"/>
      <c r="G59" s="159"/>
      <c r="H59" s="159"/>
      <c r="I59" s="159"/>
      <c r="J59" s="159"/>
      <c r="K59" s="159"/>
      <c r="L59" s="167"/>
    </row>
    <row r="60" spans="1:12" s="24" customFormat="1" ht="25.5">
      <c r="A60" s="171"/>
      <c r="B60" s="171">
        <v>85214</v>
      </c>
      <c r="C60" s="26" t="s">
        <v>359</v>
      </c>
      <c r="D60" s="159" t="s">
        <v>498</v>
      </c>
      <c r="E60" s="159" t="s">
        <v>498</v>
      </c>
      <c r="F60" s="159"/>
      <c r="G60" s="159"/>
      <c r="H60" s="159"/>
      <c r="I60" s="159"/>
      <c r="J60" s="159"/>
      <c r="K60" s="159"/>
      <c r="L60" s="167"/>
    </row>
    <row r="61" spans="1:12" s="24" customFormat="1" ht="12.75">
      <c r="A61" s="171"/>
      <c r="B61" s="171">
        <v>85215</v>
      </c>
      <c r="C61" s="26" t="s">
        <v>404</v>
      </c>
      <c r="D61" s="159" t="s">
        <v>428</v>
      </c>
      <c r="E61" s="159" t="s">
        <v>428</v>
      </c>
      <c r="F61" s="159"/>
      <c r="G61" s="159"/>
      <c r="H61" s="159"/>
      <c r="I61" s="159"/>
      <c r="J61" s="159"/>
      <c r="K61" s="159"/>
      <c r="L61" s="167"/>
    </row>
    <row r="62" spans="1:12" s="24" customFormat="1" ht="12.75">
      <c r="A62" s="171"/>
      <c r="B62" s="171">
        <v>85219</v>
      </c>
      <c r="C62" s="26" t="s">
        <v>405</v>
      </c>
      <c r="D62" s="159" t="s">
        <v>499</v>
      </c>
      <c r="E62" s="159" t="s">
        <v>499</v>
      </c>
      <c r="F62" s="159" t="s">
        <v>622</v>
      </c>
      <c r="G62" s="159" t="s">
        <v>620</v>
      </c>
      <c r="H62" s="159"/>
      <c r="I62" s="159"/>
      <c r="J62" s="159"/>
      <c r="K62" s="159"/>
      <c r="L62" s="167"/>
    </row>
    <row r="63" spans="1:12" s="24" customFormat="1" ht="25.5">
      <c r="A63" s="171"/>
      <c r="B63" s="171">
        <v>85228</v>
      </c>
      <c r="C63" s="26" t="s">
        <v>364</v>
      </c>
      <c r="D63" s="159" t="s">
        <v>500</v>
      </c>
      <c r="E63" s="159" t="s">
        <v>500</v>
      </c>
      <c r="F63" s="159" t="s">
        <v>452</v>
      </c>
      <c r="G63" s="159" t="s">
        <v>621</v>
      </c>
      <c r="H63" s="159"/>
      <c r="I63" s="159"/>
      <c r="J63" s="159"/>
      <c r="K63" s="159"/>
      <c r="L63" s="167"/>
    </row>
    <row r="64" spans="1:11" s="24" customFormat="1" ht="12.75">
      <c r="A64" s="171"/>
      <c r="B64" s="171">
        <v>85295</v>
      </c>
      <c r="C64" s="26" t="s">
        <v>276</v>
      </c>
      <c r="D64" s="159" t="s">
        <v>656</v>
      </c>
      <c r="E64" s="159" t="s">
        <v>656</v>
      </c>
      <c r="F64" s="159"/>
      <c r="G64" s="159"/>
      <c r="H64" s="159"/>
      <c r="I64" s="26"/>
      <c r="J64" s="26"/>
      <c r="K64" s="159"/>
    </row>
    <row r="65" spans="1:11" s="24" customFormat="1" ht="25.5">
      <c r="A65" s="172">
        <v>854</v>
      </c>
      <c r="B65" s="172"/>
      <c r="C65" s="170" t="s">
        <v>406</v>
      </c>
      <c r="D65" s="161" t="s">
        <v>515</v>
      </c>
      <c r="E65" s="161" t="s">
        <v>515</v>
      </c>
      <c r="F65" s="161" t="s">
        <v>513</v>
      </c>
      <c r="G65" s="161" t="s">
        <v>514</v>
      </c>
      <c r="H65" s="161"/>
      <c r="I65" s="161"/>
      <c r="J65" s="161"/>
      <c r="K65" s="161"/>
    </row>
    <row r="66" spans="1:11" s="24" customFormat="1" ht="12.75">
      <c r="A66" s="171"/>
      <c r="B66" s="171">
        <v>85401</v>
      </c>
      <c r="C66" s="26" t="s">
        <v>407</v>
      </c>
      <c r="D66" s="159" t="s">
        <v>512</v>
      </c>
      <c r="E66" s="159" t="s">
        <v>512</v>
      </c>
      <c r="F66" s="159" t="s">
        <v>513</v>
      </c>
      <c r="G66" s="159" t="s">
        <v>514</v>
      </c>
      <c r="H66" s="159"/>
      <c r="I66" s="26"/>
      <c r="J66" s="26"/>
      <c r="K66" s="159"/>
    </row>
    <row r="67" spans="1:11" s="24" customFormat="1" ht="25.5">
      <c r="A67" s="171"/>
      <c r="B67" s="171">
        <v>85446</v>
      </c>
      <c r="C67" s="26" t="s">
        <v>397</v>
      </c>
      <c r="D67" s="159" t="s">
        <v>511</v>
      </c>
      <c r="E67" s="159" t="s">
        <v>511</v>
      </c>
      <c r="F67" s="159"/>
      <c r="G67" s="26"/>
      <c r="H67" s="159"/>
      <c r="I67" s="26"/>
      <c r="J67" s="26"/>
      <c r="K67" s="159"/>
    </row>
    <row r="68" spans="1:11" s="24" customFormat="1" ht="25.5">
      <c r="A68" s="172">
        <v>900</v>
      </c>
      <c r="B68" s="172" t="s">
        <v>85</v>
      </c>
      <c r="C68" s="160" t="s">
        <v>408</v>
      </c>
      <c r="D68" s="161" t="s">
        <v>585</v>
      </c>
      <c r="E68" s="161" t="s">
        <v>584</v>
      </c>
      <c r="F68" s="161"/>
      <c r="G68" s="160"/>
      <c r="H68" s="161" t="s">
        <v>443</v>
      </c>
      <c r="I68" s="160"/>
      <c r="J68" s="160"/>
      <c r="K68" s="161" t="s">
        <v>496</v>
      </c>
    </row>
    <row r="69" spans="1:11" s="24" customFormat="1" ht="12.75">
      <c r="A69" s="171"/>
      <c r="B69" s="171">
        <v>90002</v>
      </c>
      <c r="C69" s="26" t="s">
        <v>409</v>
      </c>
      <c r="D69" s="159" t="s">
        <v>444</v>
      </c>
      <c r="E69" s="159" t="s">
        <v>444</v>
      </c>
      <c r="F69" s="159"/>
      <c r="G69" s="26"/>
      <c r="H69" s="159"/>
      <c r="I69" s="26"/>
      <c r="J69" s="26"/>
      <c r="K69" s="159"/>
    </row>
    <row r="70" spans="1:11" s="24" customFormat="1" ht="12.75">
      <c r="A70" s="171"/>
      <c r="B70" s="171">
        <v>90015</v>
      </c>
      <c r="C70" s="26" t="s">
        <v>410</v>
      </c>
      <c r="D70" s="159" t="s">
        <v>476</v>
      </c>
      <c r="E70" s="159" t="s">
        <v>462</v>
      </c>
      <c r="F70" s="159"/>
      <c r="G70" s="26"/>
      <c r="H70" s="159"/>
      <c r="I70" s="26"/>
      <c r="J70" s="26"/>
      <c r="K70" s="159" t="s">
        <v>458</v>
      </c>
    </row>
    <row r="71" spans="1:11" s="24" customFormat="1" ht="12.75">
      <c r="A71" s="171"/>
      <c r="B71" s="171">
        <v>90095</v>
      </c>
      <c r="C71" s="26" t="s">
        <v>276</v>
      </c>
      <c r="D71" s="159" t="s">
        <v>586</v>
      </c>
      <c r="E71" s="159" t="s">
        <v>583</v>
      </c>
      <c r="F71" s="159"/>
      <c r="G71" s="26"/>
      <c r="H71" s="159" t="s">
        <v>443</v>
      </c>
      <c r="I71" s="26"/>
      <c r="J71" s="26"/>
      <c r="K71" s="159" t="s">
        <v>427</v>
      </c>
    </row>
    <row r="72" spans="1:12" s="24" customFormat="1" ht="25.5">
      <c r="A72" s="173">
        <v>921</v>
      </c>
      <c r="B72" s="173"/>
      <c r="C72" s="165" t="s">
        <v>411</v>
      </c>
      <c r="D72" s="166" t="s">
        <v>657</v>
      </c>
      <c r="E72" s="166" t="s">
        <v>658</v>
      </c>
      <c r="F72" s="166"/>
      <c r="G72" s="165"/>
      <c r="H72" s="166" t="s">
        <v>588</v>
      </c>
      <c r="I72" s="165"/>
      <c r="J72" s="165"/>
      <c r="K72" s="166" t="s">
        <v>491</v>
      </c>
      <c r="L72" s="162"/>
    </row>
    <row r="73" spans="1:11" s="24" customFormat="1" ht="25.5">
      <c r="A73" s="174"/>
      <c r="B73" s="174">
        <v>92109</v>
      </c>
      <c r="C73" s="158" t="s">
        <v>412</v>
      </c>
      <c r="D73" s="163" t="s">
        <v>667</v>
      </c>
      <c r="E73" s="163" t="s">
        <v>587</v>
      </c>
      <c r="F73" s="163"/>
      <c r="G73" s="158"/>
      <c r="H73" s="163" t="s">
        <v>587</v>
      </c>
      <c r="I73" s="158"/>
      <c r="J73" s="158"/>
      <c r="K73" s="163" t="s">
        <v>491</v>
      </c>
    </row>
    <row r="74" spans="1:11" s="24" customFormat="1" ht="12.75">
      <c r="A74" s="174"/>
      <c r="B74" s="174">
        <v>92116</v>
      </c>
      <c r="C74" s="158" t="s">
        <v>413</v>
      </c>
      <c r="D74" s="163" t="s">
        <v>441</v>
      </c>
      <c r="E74" s="163" t="s">
        <v>441</v>
      </c>
      <c r="F74" s="163"/>
      <c r="G74" s="158"/>
      <c r="H74" s="163" t="s">
        <v>441</v>
      </c>
      <c r="I74" s="158"/>
      <c r="J74" s="158"/>
      <c r="K74" s="163"/>
    </row>
    <row r="75" spans="1:11" s="24" customFormat="1" ht="12.75">
      <c r="A75" s="174"/>
      <c r="B75" s="174">
        <v>92195</v>
      </c>
      <c r="C75" s="158" t="s">
        <v>276</v>
      </c>
      <c r="D75" s="163" t="s">
        <v>516</v>
      </c>
      <c r="E75" s="163" t="s">
        <v>516</v>
      </c>
      <c r="F75" s="163"/>
      <c r="G75" s="158"/>
      <c r="H75" s="163" t="s">
        <v>490</v>
      </c>
      <c r="I75" s="158"/>
      <c r="J75" s="158"/>
      <c r="K75" s="163"/>
    </row>
    <row r="76" spans="1:11" s="24" customFormat="1" ht="12.75">
      <c r="A76" s="173">
        <v>926</v>
      </c>
      <c r="B76" s="173"/>
      <c r="C76" s="165" t="s">
        <v>414</v>
      </c>
      <c r="D76" s="166" t="s">
        <v>493</v>
      </c>
      <c r="E76" s="166" t="s">
        <v>444</v>
      </c>
      <c r="F76" s="166"/>
      <c r="G76" s="165"/>
      <c r="H76" s="166" t="s">
        <v>444</v>
      </c>
      <c r="I76" s="165"/>
      <c r="J76" s="165"/>
      <c r="K76" s="166" t="s">
        <v>448</v>
      </c>
    </row>
    <row r="77" spans="1:11" s="24" customFormat="1" ht="12.75">
      <c r="A77" s="195"/>
      <c r="B77" s="174">
        <v>92601</v>
      </c>
      <c r="C77" s="158" t="s">
        <v>415</v>
      </c>
      <c r="D77" s="163" t="s">
        <v>448</v>
      </c>
      <c r="E77" s="163"/>
      <c r="F77" s="163"/>
      <c r="G77" s="158"/>
      <c r="H77" s="163"/>
      <c r="I77" s="158"/>
      <c r="J77" s="158"/>
      <c r="K77" s="163" t="s">
        <v>448</v>
      </c>
    </row>
    <row r="78" spans="1:11" s="24" customFormat="1" ht="25.5">
      <c r="A78" s="194"/>
      <c r="B78" s="194">
        <v>92605</v>
      </c>
      <c r="C78" s="196" t="s">
        <v>492</v>
      </c>
      <c r="D78" s="197" t="s">
        <v>444</v>
      </c>
      <c r="E78" s="197" t="s">
        <v>444</v>
      </c>
      <c r="F78" s="197"/>
      <c r="G78" s="196"/>
      <c r="H78" s="197" t="s">
        <v>444</v>
      </c>
      <c r="I78" s="196"/>
      <c r="J78" s="196"/>
      <c r="K78" s="197"/>
    </row>
    <row r="79" spans="1:11" s="27" customFormat="1" ht="24.75" customHeight="1">
      <c r="A79" s="257" t="s">
        <v>30</v>
      </c>
      <c r="B79" s="258"/>
      <c r="C79" s="259"/>
      <c r="D79" s="164" t="s">
        <v>659</v>
      </c>
      <c r="E79" s="164" t="s">
        <v>660</v>
      </c>
      <c r="F79" s="164" t="s">
        <v>661</v>
      </c>
      <c r="G79" s="164" t="s">
        <v>662</v>
      </c>
      <c r="H79" s="164" t="s">
        <v>599</v>
      </c>
      <c r="I79" s="23" t="s">
        <v>583</v>
      </c>
      <c r="J79" s="23"/>
      <c r="K79" s="164" t="s">
        <v>663</v>
      </c>
    </row>
  </sheetData>
  <sheetProtection/>
  <mergeCells count="10">
    <mergeCell ref="A79:C79"/>
    <mergeCell ref="A5:K5"/>
    <mergeCell ref="D8:D10"/>
    <mergeCell ref="A8:A10"/>
    <mergeCell ref="C8:C10"/>
    <mergeCell ref="B8:B10"/>
    <mergeCell ref="E8:K8"/>
    <mergeCell ref="F9:J9"/>
    <mergeCell ref="E9:E10"/>
    <mergeCell ref="K9:K10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showZeros="0" workbookViewId="0" topLeftCell="A1">
      <selection activeCell="E11" sqref="E11"/>
    </sheetView>
  </sheetViews>
  <sheetFormatPr defaultColWidth="9.00390625" defaultRowHeight="12.75"/>
  <cols>
    <col min="1" max="1" width="4.00390625" style="118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3.00390625" style="0" customWidth="1"/>
    <col min="6" max="8" width="13.375" style="0" bestFit="1" customWidth="1"/>
    <col min="9" max="9" width="13.00390625" style="0" customWidth="1"/>
    <col min="10" max="10" width="12.625" style="0" customWidth="1"/>
  </cols>
  <sheetData>
    <row r="1" spans="1:10" ht="12.75" customHeight="1">
      <c r="A1" s="307" t="s">
        <v>102</v>
      </c>
      <c r="B1" s="307" t="s">
        <v>67</v>
      </c>
      <c r="C1" s="308"/>
      <c r="D1" s="309"/>
      <c r="E1" s="310" t="s">
        <v>150</v>
      </c>
      <c r="F1" s="308"/>
      <c r="G1" s="308"/>
      <c r="H1" s="308"/>
      <c r="I1" s="309"/>
      <c r="J1" s="94"/>
    </row>
    <row r="2" spans="1:10" ht="14.25">
      <c r="A2" s="307"/>
      <c r="B2" s="307"/>
      <c r="C2" s="94" t="s">
        <v>151</v>
      </c>
      <c r="D2" s="94" t="s">
        <v>152</v>
      </c>
      <c r="E2" s="94" t="s">
        <v>153</v>
      </c>
      <c r="F2" s="94" t="s">
        <v>154</v>
      </c>
      <c r="G2" s="94" t="s">
        <v>17</v>
      </c>
      <c r="H2" s="94" t="s">
        <v>59</v>
      </c>
      <c r="I2" s="94" t="s">
        <v>206</v>
      </c>
      <c r="J2" s="94">
        <v>2012</v>
      </c>
    </row>
    <row r="3" spans="1:10" ht="12.75">
      <c r="A3" s="95">
        <v>1</v>
      </c>
      <c r="B3" s="95">
        <v>2</v>
      </c>
      <c r="C3" s="95">
        <v>4</v>
      </c>
      <c r="D3" s="95">
        <v>5</v>
      </c>
      <c r="E3" s="95">
        <v>6</v>
      </c>
      <c r="F3" s="95">
        <v>7</v>
      </c>
      <c r="G3" s="95">
        <v>8</v>
      </c>
      <c r="H3" s="95">
        <v>9</v>
      </c>
      <c r="I3" s="95">
        <v>10</v>
      </c>
      <c r="J3" s="95"/>
    </row>
    <row r="4" spans="1:10" s="32" customFormat="1" ht="12.75">
      <c r="A4" s="96">
        <v>1</v>
      </c>
      <c r="B4" s="97" t="s">
        <v>155</v>
      </c>
      <c r="C4" s="98">
        <f aca="true" t="shared" si="0" ref="C4:I4">C6+C11</f>
        <v>12343833</v>
      </c>
      <c r="D4" s="99">
        <f t="shared" si="0"/>
        <v>14965775</v>
      </c>
      <c r="E4" s="99">
        <v>15178934</v>
      </c>
      <c r="F4" s="98">
        <f t="shared" si="0"/>
        <v>14971498</v>
      </c>
      <c r="G4" s="98">
        <v>15500000</v>
      </c>
      <c r="H4" s="98">
        <v>15800000</v>
      </c>
      <c r="I4" s="98">
        <f t="shared" si="0"/>
        <v>16000000</v>
      </c>
      <c r="J4" s="98">
        <v>16000000</v>
      </c>
    </row>
    <row r="5" spans="1:10" ht="12.75">
      <c r="A5" s="100"/>
      <c r="B5" s="101" t="s">
        <v>156</v>
      </c>
      <c r="C5" s="102"/>
      <c r="D5" s="103"/>
      <c r="E5" s="103"/>
      <c r="F5" s="102"/>
      <c r="G5" s="102"/>
      <c r="H5" s="102"/>
      <c r="I5" s="102"/>
      <c r="J5" s="102"/>
    </row>
    <row r="6" spans="1:10" s="108" customFormat="1" ht="12.75">
      <c r="A6" s="104">
        <v>2</v>
      </c>
      <c r="B6" s="105" t="s">
        <v>157</v>
      </c>
      <c r="C6" s="106">
        <f aca="true" t="shared" si="1" ref="C6:I6">SUM(C8:C10)</f>
        <v>11435368</v>
      </c>
      <c r="D6" s="107">
        <f t="shared" si="1"/>
        <v>13527108</v>
      </c>
      <c r="E6" s="107">
        <f t="shared" si="1"/>
        <v>14609934</v>
      </c>
      <c r="F6" s="106">
        <v>14706498</v>
      </c>
      <c r="G6" s="106">
        <f t="shared" si="1"/>
        <v>14445000</v>
      </c>
      <c r="H6" s="106">
        <f t="shared" si="1"/>
        <v>15700000</v>
      </c>
      <c r="I6" s="106">
        <f t="shared" si="1"/>
        <v>15850000</v>
      </c>
      <c r="J6" s="106">
        <v>15500000</v>
      </c>
    </row>
    <row r="7" spans="1:10" ht="12.75">
      <c r="A7" s="100"/>
      <c r="B7" s="101" t="s">
        <v>156</v>
      </c>
      <c r="C7" s="102"/>
      <c r="D7" s="103"/>
      <c r="E7" s="103"/>
      <c r="F7" s="102"/>
      <c r="G7" s="102"/>
      <c r="H7" s="102"/>
      <c r="I7" s="102"/>
      <c r="J7" s="102"/>
    </row>
    <row r="8" spans="1:10" ht="14.25">
      <c r="A8" s="100">
        <v>3</v>
      </c>
      <c r="B8" s="109" t="s">
        <v>207</v>
      </c>
      <c r="C8" s="110">
        <v>3318021</v>
      </c>
      <c r="D8" s="111">
        <v>2590004</v>
      </c>
      <c r="E8" s="111">
        <v>3182028</v>
      </c>
      <c r="F8" s="110">
        <v>3110835</v>
      </c>
      <c r="G8" s="110">
        <v>3780000</v>
      </c>
      <c r="H8" s="110">
        <v>4700000</v>
      </c>
      <c r="I8" s="110">
        <v>4850000</v>
      </c>
      <c r="J8" s="110">
        <v>3900000</v>
      </c>
    </row>
    <row r="9" spans="1:10" ht="12.75">
      <c r="A9" s="100">
        <v>4</v>
      </c>
      <c r="B9" s="109" t="s">
        <v>158</v>
      </c>
      <c r="C9" s="110">
        <v>6204433</v>
      </c>
      <c r="D9" s="111">
        <v>7180547</v>
      </c>
      <c r="E9" s="111">
        <v>7404259</v>
      </c>
      <c r="F9" s="110">
        <v>8221932</v>
      </c>
      <c r="G9" s="110">
        <v>7935000</v>
      </c>
      <c r="H9" s="110">
        <v>8000000</v>
      </c>
      <c r="I9" s="110">
        <v>8000000</v>
      </c>
      <c r="J9" s="110">
        <v>8100000</v>
      </c>
    </row>
    <row r="10" spans="1:10" ht="12.75">
      <c r="A10" s="100">
        <v>5</v>
      </c>
      <c r="B10" s="109" t="s">
        <v>159</v>
      </c>
      <c r="C10" s="110">
        <v>1912914</v>
      </c>
      <c r="D10" s="111">
        <v>3756557</v>
      </c>
      <c r="E10" s="111">
        <v>4023647</v>
      </c>
      <c r="F10" s="110">
        <v>3373731</v>
      </c>
      <c r="G10" s="110">
        <v>2730000</v>
      </c>
      <c r="H10" s="110">
        <v>3000000</v>
      </c>
      <c r="I10" s="110">
        <v>3000000</v>
      </c>
      <c r="J10" s="110">
        <v>3000000</v>
      </c>
    </row>
    <row r="11" spans="1:10" s="108" customFormat="1" ht="12.75">
      <c r="A11" s="104">
        <v>6</v>
      </c>
      <c r="B11" s="105" t="s">
        <v>160</v>
      </c>
      <c r="C11" s="112">
        <v>908465</v>
      </c>
      <c r="D11" s="112">
        <v>1438667</v>
      </c>
      <c r="E11" s="236" t="s">
        <v>564</v>
      </c>
      <c r="F11" s="112">
        <v>265000</v>
      </c>
      <c r="G11" s="112">
        <v>165000</v>
      </c>
      <c r="H11" s="112">
        <v>165000</v>
      </c>
      <c r="I11" s="112">
        <v>150000</v>
      </c>
      <c r="J11" s="112">
        <v>500000</v>
      </c>
    </row>
    <row r="12" spans="1:10" ht="12.75">
      <c r="A12" s="100"/>
      <c r="B12" s="101" t="s">
        <v>161</v>
      </c>
      <c r="C12" s="110"/>
      <c r="D12" s="111"/>
      <c r="E12" s="111"/>
      <c r="F12" s="110"/>
      <c r="G12" s="110"/>
      <c r="H12" s="110"/>
      <c r="I12" s="110"/>
      <c r="J12" s="110"/>
    </row>
    <row r="13" spans="1:10" ht="12.75">
      <c r="A13" s="100">
        <v>7</v>
      </c>
      <c r="B13" s="109" t="s">
        <v>162</v>
      </c>
      <c r="C13" s="110">
        <v>88597</v>
      </c>
      <c r="D13" s="111">
        <v>110627</v>
      </c>
      <c r="E13" s="235" t="s">
        <v>565</v>
      </c>
      <c r="F13" s="110">
        <v>200000</v>
      </c>
      <c r="G13" s="110">
        <v>100000</v>
      </c>
      <c r="H13" s="110">
        <v>100000</v>
      </c>
      <c r="I13" s="110">
        <v>50000</v>
      </c>
      <c r="J13" s="237" t="s">
        <v>426</v>
      </c>
    </row>
    <row r="14" spans="1:10" ht="12.75">
      <c r="A14" s="100">
        <v>8</v>
      </c>
      <c r="B14" s="109" t="s">
        <v>163</v>
      </c>
      <c r="C14" s="110">
        <v>556454</v>
      </c>
      <c r="D14" s="111">
        <v>172867</v>
      </c>
      <c r="E14" s="111"/>
      <c r="F14" s="110"/>
      <c r="G14" s="110"/>
      <c r="H14" s="110"/>
      <c r="I14" s="110"/>
      <c r="J14" s="110"/>
    </row>
    <row r="15" spans="1:10" s="32" customFormat="1" ht="12.75">
      <c r="A15" s="96">
        <v>9</v>
      </c>
      <c r="B15" s="97" t="s">
        <v>164</v>
      </c>
      <c r="C15" s="98">
        <f>C17+C21</f>
        <v>11850731</v>
      </c>
      <c r="D15" s="99">
        <f>D17+D21</f>
        <v>14135792</v>
      </c>
      <c r="E15" s="99">
        <f>E17+E21</f>
        <v>14786167</v>
      </c>
      <c r="F15" s="98">
        <v>16171498</v>
      </c>
      <c r="G15" s="98">
        <v>14500000</v>
      </c>
      <c r="H15" s="98">
        <v>14800000</v>
      </c>
      <c r="I15" s="98">
        <v>15000000</v>
      </c>
      <c r="J15" s="98">
        <v>15662500</v>
      </c>
    </row>
    <row r="16" spans="1:13" ht="12.75">
      <c r="A16" s="100"/>
      <c r="B16" s="101" t="s">
        <v>156</v>
      </c>
      <c r="C16" s="102"/>
      <c r="D16" s="103"/>
      <c r="E16" s="103"/>
      <c r="F16" s="102"/>
      <c r="G16" s="102"/>
      <c r="H16" s="102"/>
      <c r="I16" s="102"/>
      <c r="J16" s="102"/>
      <c r="M16">
        <v>3</v>
      </c>
    </row>
    <row r="17" spans="1:10" s="108" customFormat="1" ht="12.75">
      <c r="A17" s="104">
        <v>10</v>
      </c>
      <c r="B17" s="105" t="s">
        <v>165</v>
      </c>
      <c r="C17" s="112">
        <v>10068729</v>
      </c>
      <c r="D17" s="113">
        <v>12476426</v>
      </c>
      <c r="E17" s="113">
        <v>13957352</v>
      </c>
      <c r="F17" s="112">
        <v>12818062</v>
      </c>
      <c r="G17" s="112">
        <v>11510000</v>
      </c>
      <c r="H17" s="112">
        <v>11800000</v>
      </c>
      <c r="I17" s="112">
        <v>12692500</v>
      </c>
      <c r="J17" s="112">
        <v>2162500</v>
      </c>
    </row>
    <row r="18" spans="1:10" ht="12.75">
      <c r="A18" s="100"/>
      <c r="B18" s="101" t="s">
        <v>161</v>
      </c>
      <c r="C18" s="110"/>
      <c r="D18" s="111"/>
      <c r="E18" s="111"/>
      <c r="F18" s="110"/>
      <c r="G18" s="110"/>
      <c r="H18" s="110"/>
      <c r="I18" s="110"/>
      <c r="J18" s="110"/>
    </row>
    <row r="19" spans="1:10" ht="12.75">
      <c r="A19" s="100">
        <v>11</v>
      </c>
      <c r="B19" s="109" t="s">
        <v>166</v>
      </c>
      <c r="C19" s="110">
        <v>145892</v>
      </c>
      <c r="D19" s="111">
        <v>105550</v>
      </c>
      <c r="E19" s="111">
        <v>97000</v>
      </c>
      <c r="F19" s="110">
        <v>105000</v>
      </c>
      <c r="G19" s="110">
        <v>130000</v>
      </c>
      <c r="H19" s="110">
        <v>115000</v>
      </c>
      <c r="I19" s="110">
        <v>90000</v>
      </c>
      <c r="J19" s="110">
        <v>50000</v>
      </c>
    </row>
    <row r="20" spans="1:10" ht="12.75">
      <c r="A20" s="100">
        <v>12</v>
      </c>
      <c r="B20" s="109" t="s">
        <v>167</v>
      </c>
      <c r="C20" s="110"/>
      <c r="D20" s="111"/>
      <c r="E20" s="111"/>
      <c r="F20" s="110"/>
      <c r="G20" s="110"/>
      <c r="H20" s="110"/>
      <c r="I20" s="110"/>
      <c r="J20" s="110"/>
    </row>
    <row r="21" spans="1:10" s="108" customFormat="1" ht="12.75">
      <c r="A21" s="104">
        <v>13</v>
      </c>
      <c r="B21" s="105" t="s">
        <v>168</v>
      </c>
      <c r="C21" s="112">
        <v>1782002</v>
      </c>
      <c r="D21" s="113">
        <v>1659366</v>
      </c>
      <c r="E21" s="113">
        <v>828815</v>
      </c>
      <c r="F21" s="236" t="s">
        <v>566</v>
      </c>
      <c r="G21" s="112">
        <v>3000000</v>
      </c>
      <c r="H21" s="112">
        <v>3000000</v>
      </c>
      <c r="I21" s="112">
        <v>3000000</v>
      </c>
      <c r="J21" s="112">
        <v>3500000</v>
      </c>
    </row>
    <row r="22" spans="1:10" ht="12.75">
      <c r="A22" s="100">
        <v>14</v>
      </c>
      <c r="B22" s="114" t="s">
        <v>169</v>
      </c>
      <c r="C22" s="102">
        <f>C4-C15</f>
        <v>493102</v>
      </c>
      <c r="D22" s="103"/>
      <c r="E22" s="103">
        <f>E4-E15</f>
        <v>392767</v>
      </c>
      <c r="F22" s="102">
        <f>F4-F15</f>
        <v>-1200000</v>
      </c>
      <c r="G22" s="102">
        <v>1000000</v>
      </c>
      <c r="H22" s="102">
        <v>1000000</v>
      </c>
      <c r="I22" s="102">
        <v>1000000</v>
      </c>
      <c r="J22" s="102">
        <v>337500</v>
      </c>
    </row>
    <row r="23" spans="1:10" ht="12.75">
      <c r="A23" s="100">
        <v>15</v>
      </c>
      <c r="B23" s="114" t="s">
        <v>170</v>
      </c>
      <c r="C23" s="102">
        <f>C24-C40</f>
        <v>-493095</v>
      </c>
      <c r="D23" s="103">
        <v>829983</v>
      </c>
      <c r="E23" s="103">
        <f>E24-E40</f>
        <v>-392767</v>
      </c>
      <c r="F23" s="102">
        <f>F24-F40</f>
        <v>1200000</v>
      </c>
      <c r="G23" s="102">
        <v>-1000000</v>
      </c>
      <c r="H23" s="102">
        <v>-1000000</v>
      </c>
      <c r="I23" s="102">
        <v>-1000000</v>
      </c>
      <c r="J23" s="102">
        <v>-337500</v>
      </c>
    </row>
    <row r="24" spans="1:10" ht="14.25">
      <c r="A24" s="100">
        <v>16</v>
      </c>
      <c r="B24" s="114" t="s">
        <v>208</v>
      </c>
      <c r="C24" s="102">
        <f aca="true" t="shared" si="2" ref="C24:I24">C26+C29+C30+C31+C34+C37+C38+C39</f>
        <v>443905</v>
      </c>
      <c r="D24" s="103">
        <v>794413</v>
      </c>
      <c r="E24" s="103">
        <f t="shared" si="2"/>
        <v>644288</v>
      </c>
      <c r="F24" s="102">
        <f t="shared" si="2"/>
        <v>2050000</v>
      </c>
      <c r="G24" s="102">
        <f t="shared" si="2"/>
        <v>0</v>
      </c>
      <c r="H24" s="102">
        <f t="shared" si="2"/>
        <v>0</v>
      </c>
      <c r="I24" s="102">
        <f t="shared" si="2"/>
        <v>0</v>
      </c>
      <c r="J24" s="102"/>
    </row>
    <row r="25" spans="1:10" ht="12.75">
      <c r="A25" s="100"/>
      <c r="B25" s="101" t="s">
        <v>156</v>
      </c>
      <c r="C25" s="102"/>
      <c r="D25" s="103"/>
      <c r="E25" s="103"/>
      <c r="F25" s="102"/>
      <c r="G25" s="102"/>
      <c r="H25" s="102"/>
      <c r="I25" s="102"/>
      <c r="J25" s="102"/>
    </row>
    <row r="26" spans="1:10" ht="12.75" customHeight="1">
      <c r="A26" s="100">
        <v>17</v>
      </c>
      <c r="B26" s="101" t="s">
        <v>171</v>
      </c>
      <c r="C26" s="110"/>
      <c r="D26" s="111">
        <v>300000</v>
      </c>
      <c r="E26" s="111">
        <v>500000</v>
      </c>
      <c r="F26" s="110">
        <v>2050000</v>
      </c>
      <c r="G26" s="110"/>
      <c r="H26" s="110"/>
      <c r="I26" s="110">
        <v>0</v>
      </c>
      <c r="J26" s="110"/>
    </row>
    <row r="27" spans="1:10" ht="12.75" customHeight="1">
      <c r="A27" s="100"/>
      <c r="B27" s="101" t="s">
        <v>5</v>
      </c>
      <c r="C27" s="110"/>
      <c r="D27" s="111"/>
      <c r="E27" s="111"/>
      <c r="F27" s="110"/>
      <c r="G27" s="110"/>
      <c r="H27" s="110"/>
      <c r="I27" s="110"/>
      <c r="J27" s="110"/>
    </row>
    <row r="28" spans="1:10" ht="43.5" customHeight="1">
      <c r="A28" s="100">
        <v>18</v>
      </c>
      <c r="B28" s="101" t="s">
        <v>172</v>
      </c>
      <c r="C28" s="110"/>
      <c r="D28" s="111"/>
      <c r="E28" s="111"/>
      <c r="F28" s="110"/>
      <c r="G28" s="110"/>
      <c r="H28" s="110"/>
      <c r="I28" s="110"/>
      <c r="J28" s="110"/>
    </row>
    <row r="29" spans="1:10" ht="12.75">
      <c r="A29" s="100">
        <v>19</v>
      </c>
      <c r="B29" s="101" t="s">
        <v>173</v>
      </c>
      <c r="C29" s="110"/>
      <c r="D29" s="111"/>
      <c r="E29" s="111"/>
      <c r="F29" s="110"/>
      <c r="G29" s="110"/>
      <c r="H29" s="110"/>
      <c r="I29" s="110"/>
      <c r="J29" s="110"/>
    </row>
    <row r="30" spans="1:10" ht="12.75">
      <c r="A30" s="100">
        <v>20</v>
      </c>
      <c r="B30" s="101" t="s">
        <v>174</v>
      </c>
      <c r="C30" s="110"/>
      <c r="D30" s="111"/>
      <c r="E30" s="111"/>
      <c r="F30" s="110"/>
      <c r="G30" s="110"/>
      <c r="H30" s="110"/>
      <c r="I30" s="110"/>
      <c r="J30" s="110"/>
    </row>
    <row r="31" spans="1:10" ht="12.75">
      <c r="A31" s="100">
        <v>21</v>
      </c>
      <c r="B31" s="101" t="s">
        <v>175</v>
      </c>
      <c r="C31" s="110"/>
      <c r="D31" s="111"/>
      <c r="E31" s="111"/>
      <c r="F31" s="110"/>
      <c r="G31" s="110"/>
      <c r="H31" s="110"/>
      <c r="I31" s="110"/>
      <c r="J31" s="110"/>
    </row>
    <row r="32" spans="1:10" ht="12.75">
      <c r="A32" s="100"/>
      <c r="B32" s="101" t="s">
        <v>5</v>
      </c>
      <c r="C32" s="110"/>
      <c r="D32" s="111"/>
      <c r="E32" s="111"/>
      <c r="F32" s="110"/>
      <c r="G32" s="110"/>
      <c r="H32" s="110"/>
      <c r="I32" s="110"/>
      <c r="J32" s="110"/>
    </row>
    <row r="33" spans="1:10" ht="40.5" customHeight="1">
      <c r="A33" s="100">
        <v>22</v>
      </c>
      <c r="B33" s="101" t="s">
        <v>172</v>
      </c>
      <c r="C33" s="110"/>
      <c r="D33" s="111"/>
      <c r="E33" s="111"/>
      <c r="F33" s="110"/>
      <c r="G33" s="110"/>
      <c r="H33" s="110"/>
      <c r="I33" s="110"/>
      <c r="J33" s="110"/>
    </row>
    <row r="34" spans="1:10" ht="25.5">
      <c r="A34" s="100">
        <v>23</v>
      </c>
      <c r="B34" s="101" t="s">
        <v>176</v>
      </c>
      <c r="C34" s="110"/>
      <c r="D34" s="111"/>
      <c r="E34" s="111"/>
      <c r="F34" s="110"/>
      <c r="G34" s="110"/>
      <c r="H34" s="110"/>
      <c r="I34" s="110"/>
      <c r="J34" s="110"/>
    </row>
    <row r="35" spans="1:10" ht="12.75">
      <c r="A35" s="100"/>
      <c r="B35" s="101" t="s">
        <v>5</v>
      </c>
      <c r="C35" s="110"/>
      <c r="D35" s="111"/>
      <c r="E35" s="111"/>
      <c r="F35" s="110"/>
      <c r="G35" s="110"/>
      <c r="H35" s="110"/>
      <c r="I35" s="110"/>
      <c r="J35" s="110"/>
    </row>
    <row r="36" spans="1:10" ht="51">
      <c r="A36" s="100">
        <v>24</v>
      </c>
      <c r="B36" s="101" t="s">
        <v>172</v>
      </c>
      <c r="C36" s="110"/>
      <c r="D36" s="111"/>
      <c r="E36" s="111"/>
      <c r="F36" s="110"/>
      <c r="G36" s="110"/>
      <c r="H36" s="110"/>
      <c r="I36" s="110"/>
      <c r="J36" s="110"/>
    </row>
    <row r="37" spans="1:10" ht="12.75">
      <c r="A37" s="100">
        <v>25</v>
      </c>
      <c r="B37" s="115" t="s">
        <v>177</v>
      </c>
      <c r="C37" s="110"/>
      <c r="D37" s="111"/>
      <c r="E37" s="111"/>
      <c r="F37" s="110"/>
      <c r="G37" s="110"/>
      <c r="H37" s="110"/>
      <c r="I37" s="110"/>
      <c r="J37" s="110"/>
    </row>
    <row r="38" spans="1:10" ht="12.75">
      <c r="A38" s="100">
        <v>26</v>
      </c>
      <c r="B38" s="101" t="s">
        <v>178</v>
      </c>
      <c r="C38" s="110">
        <v>443905</v>
      </c>
      <c r="D38" s="111">
        <v>494413</v>
      </c>
      <c r="E38" s="111">
        <v>144288</v>
      </c>
      <c r="F38" s="110"/>
      <c r="G38" s="110"/>
      <c r="H38" s="110"/>
      <c r="I38" s="110"/>
      <c r="J38" s="110"/>
    </row>
    <row r="39" spans="1:10" ht="12.75">
      <c r="A39" s="100">
        <v>27</v>
      </c>
      <c r="B39" s="101" t="s">
        <v>179</v>
      </c>
      <c r="C39" s="110"/>
      <c r="D39" s="111"/>
      <c r="E39" s="111"/>
      <c r="F39" s="110"/>
      <c r="G39" s="110"/>
      <c r="H39" s="110"/>
      <c r="I39" s="110"/>
      <c r="J39" s="110"/>
    </row>
    <row r="40" spans="1:10" ht="14.25">
      <c r="A40" s="100">
        <v>28</v>
      </c>
      <c r="B40" s="114" t="s">
        <v>209</v>
      </c>
      <c r="C40" s="102">
        <f>C42+C45+C46+C47+C50+C53</f>
        <v>937000</v>
      </c>
      <c r="D40" s="103">
        <f>D42+D45+D46+D47+D50+D53</f>
        <v>913305</v>
      </c>
      <c r="E40" s="103">
        <f>E42+E45+E46+E47+E50+E53</f>
        <v>1037055</v>
      </c>
      <c r="F40" s="102">
        <v>850000</v>
      </c>
      <c r="G40" s="102">
        <f>G42+G45+G46+G47+G50+G53</f>
        <v>1000000</v>
      </c>
      <c r="H40" s="102">
        <v>1000000</v>
      </c>
      <c r="I40" s="102">
        <v>1000000</v>
      </c>
      <c r="J40" s="102">
        <v>337500</v>
      </c>
    </row>
    <row r="41" spans="1:10" ht="12.75">
      <c r="A41" s="100"/>
      <c r="B41" s="101" t="s">
        <v>156</v>
      </c>
      <c r="C41" s="102"/>
      <c r="D41" s="103"/>
      <c r="E41" s="103"/>
      <c r="F41" s="102"/>
      <c r="G41" s="102"/>
      <c r="H41" s="102"/>
      <c r="I41" s="102"/>
      <c r="J41" s="102"/>
    </row>
    <row r="42" spans="1:10" ht="12.75">
      <c r="A42" s="100">
        <v>29</v>
      </c>
      <c r="B42" s="101" t="s">
        <v>180</v>
      </c>
      <c r="C42" s="110">
        <v>937000</v>
      </c>
      <c r="D42" s="111">
        <v>913305</v>
      </c>
      <c r="E42" s="111">
        <v>1037055</v>
      </c>
      <c r="F42" s="110">
        <v>850000</v>
      </c>
      <c r="G42" s="110">
        <v>1000000</v>
      </c>
      <c r="H42" s="110">
        <v>1000000</v>
      </c>
      <c r="I42" s="110">
        <v>1000000</v>
      </c>
      <c r="J42" s="110">
        <v>337500</v>
      </c>
    </row>
    <row r="43" spans="1:10" ht="12.75">
      <c r="A43" s="100"/>
      <c r="B43" s="101" t="s">
        <v>5</v>
      </c>
      <c r="C43" s="110"/>
      <c r="D43" s="111"/>
      <c r="E43" s="111"/>
      <c r="F43" s="110"/>
      <c r="G43" s="110"/>
      <c r="H43" s="110"/>
      <c r="I43" s="110"/>
      <c r="J43" s="110"/>
    </row>
    <row r="44" spans="1:10" ht="44.25" customHeight="1">
      <c r="A44" s="100">
        <v>30</v>
      </c>
      <c r="B44" s="101" t="s">
        <v>172</v>
      </c>
      <c r="C44" s="110"/>
      <c r="D44" s="111"/>
      <c r="E44" s="111"/>
      <c r="F44" s="110"/>
      <c r="G44" s="110"/>
      <c r="H44" s="110"/>
      <c r="I44" s="110"/>
      <c r="J44" s="110"/>
    </row>
    <row r="45" spans="1:10" ht="12.75">
      <c r="A45" s="100">
        <v>31</v>
      </c>
      <c r="B45" s="101" t="s">
        <v>181</v>
      </c>
      <c r="C45" s="110"/>
      <c r="D45" s="111"/>
      <c r="E45" s="111"/>
      <c r="F45" s="110"/>
      <c r="G45" s="110"/>
      <c r="H45" s="110"/>
      <c r="I45" s="110"/>
      <c r="J45" s="110"/>
    </row>
    <row r="46" spans="1:10" ht="12.75">
      <c r="A46" s="100">
        <v>32</v>
      </c>
      <c r="B46" s="101" t="s">
        <v>182</v>
      </c>
      <c r="C46" s="110"/>
      <c r="D46" s="111"/>
      <c r="E46" s="111"/>
      <c r="F46" s="110"/>
      <c r="G46" s="110"/>
      <c r="H46" s="110"/>
      <c r="I46" s="110"/>
      <c r="J46" s="110"/>
    </row>
    <row r="47" spans="1:10" ht="12.75">
      <c r="A47" s="100">
        <v>33</v>
      </c>
      <c r="B47" s="101" t="s">
        <v>183</v>
      </c>
      <c r="C47" s="110"/>
      <c r="D47" s="111"/>
      <c r="E47" s="111"/>
      <c r="F47" s="110"/>
      <c r="G47" s="110"/>
      <c r="H47" s="110"/>
      <c r="I47" s="110"/>
      <c r="J47" s="110"/>
    </row>
    <row r="48" spans="1:10" ht="12.75">
      <c r="A48" s="100"/>
      <c r="B48" s="101" t="s">
        <v>5</v>
      </c>
      <c r="C48" s="110"/>
      <c r="D48" s="111"/>
      <c r="E48" s="111"/>
      <c r="F48" s="110"/>
      <c r="G48" s="110"/>
      <c r="H48" s="110"/>
      <c r="I48" s="110"/>
      <c r="J48" s="110"/>
    </row>
    <row r="49" spans="1:10" ht="38.25" customHeight="1">
      <c r="A49" s="100">
        <v>34</v>
      </c>
      <c r="B49" s="101" t="s">
        <v>172</v>
      </c>
      <c r="C49" s="110"/>
      <c r="D49" s="111"/>
      <c r="E49" s="111"/>
      <c r="F49" s="110"/>
      <c r="G49" s="110"/>
      <c r="H49" s="110"/>
      <c r="I49" s="110"/>
      <c r="J49" s="110"/>
    </row>
    <row r="50" spans="1:10" ht="12.75">
      <c r="A50" s="100">
        <v>35</v>
      </c>
      <c r="B50" s="101" t="s">
        <v>184</v>
      </c>
      <c r="C50" s="110"/>
      <c r="D50" s="111"/>
      <c r="E50" s="111"/>
      <c r="F50" s="110"/>
      <c r="G50" s="110"/>
      <c r="H50" s="110"/>
      <c r="I50" s="110"/>
      <c r="J50" s="110"/>
    </row>
    <row r="51" spans="1:10" ht="12.75">
      <c r="A51" s="100"/>
      <c r="B51" s="101" t="s">
        <v>5</v>
      </c>
      <c r="C51" s="110"/>
      <c r="D51" s="111"/>
      <c r="E51" s="111"/>
      <c r="F51" s="110"/>
      <c r="G51" s="110"/>
      <c r="H51" s="110"/>
      <c r="I51" s="110"/>
      <c r="J51" s="110"/>
    </row>
    <row r="52" spans="1:10" ht="42" customHeight="1">
      <c r="A52" s="100">
        <v>36</v>
      </c>
      <c r="B52" s="101" t="s">
        <v>172</v>
      </c>
      <c r="C52" s="110"/>
      <c r="D52" s="111"/>
      <c r="E52" s="111"/>
      <c r="F52" s="110"/>
      <c r="G52" s="110"/>
      <c r="H52" s="110"/>
      <c r="I52" s="110"/>
      <c r="J52" s="110"/>
    </row>
    <row r="53" spans="1:10" ht="12.75">
      <c r="A53" s="100">
        <v>37</v>
      </c>
      <c r="B53" s="101" t="s">
        <v>185</v>
      </c>
      <c r="C53" s="110"/>
      <c r="D53" s="111"/>
      <c r="E53" s="111"/>
      <c r="F53" s="110"/>
      <c r="G53" s="110"/>
      <c r="H53" s="110"/>
      <c r="I53" s="110"/>
      <c r="J53" s="110"/>
    </row>
    <row r="54" spans="1:10" ht="14.25">
      <c r="A54" s="100">
        <v>38</v>
      </c>
      <c r="B54" s="114" t="s">
        <v>210</v>
      </c>
      <c r="C54" s="102">
        <f aca="true" t="shared" si="3" ref="C54:I54">C56+C59+C62+C65+C66</f>
        <v>3375160</v>
      </c>
      <c r="D54" s="102">
        <f t="shared" si="3"/>
        <v>2706473</v>
      </c>
      <c r="E54" s="102">
        <f t="shared" si="3"/>
        <v>2137500</v>
      </c>
      <c r="F54" s="102">
        <f t="shared" si="3"/>
        <v>3337500</v>
      </c>
      <c r="G54" s="102">
        <f t="shared" si="3"/>
        <v>2337500</v>
      </c>
      <c r="H54" s="102">
        <f t="shared" si="3"/>
        <v>1337500</v>
      </c>
      <c r="I54" s="102">
        <f t="shared" si="3"/>
        <v>337500</v>
      </c>
      <c r="J54" s="102"/>
    </row>
    <row r="55" spans="1:10" ht="12.75">
      <c r="A55" s="100"/>
      <c r="B55" s="101" t="s">
        <v>156</v>
      </c>
      <c r="C55" s="102"/>
      <c r="D55" s="103"/>
      <c r="E55" s="103"/>
      <c r="F55" s="102"/>
      <c r="G55" s="102"/>
      <c r="H55" s="102"/>
      <c r="I55" s="102"/>
      <c r="J55" s="102"/>
    </row>
    <row r="56" spans="1:10" ht="12.75">
      <c r="A56" s="100">
        <v>39</v>
      </c>
      <c r="B56" s="101" t="s">
        <v>186</v>
      </c>
      <c r="C56" s="110">
        <v>3313360</v>
      </c>
      <c r="D56" s="111">
        <v>2674555</v>
      </c>
      <c r="E56" s="111">
        <f>D56+E26-E42</f>
        <v>2137500</v>
      </c>
      <c r="F56" s="110">
        <f>E56+F26-F42</f>
        <v>3337500</v>
      </c>
      <c r="G56" s="110">
        <f>F56+G26-G42</f>
        <v>2337500</v>
      </c>
      <c r="H56" s="110">
        <f>G56+H26-H42</f>
        <v>1337500</v>
      </c>
      <c r="I56" s="110">
        <f>H56+I26-I42</f>
        <v>337500</v>
      </c>
      <c r="J56" s="110"/>
    </row>
    <row r="57" spans="1:10" ht="12.75">
      <c r="A57" s="100"/>
      <c r="B57" s="101" t="s">
        <v>5</v>
      </c>
      <c r="C57" s="110"/>
      <c r="D57" s="111"/>
      <c r="E57" s="111"/>
      <c r="F57" s="110"/>
      <c r="G57" s="110"/>
      <c r="H57" s="110"/>
      <c r="I57" s="110"/>
      <c r="J57" s="110"/>
    </row>
    <row r="58" spans="1:10" ht="42.75" customHeight="1">
      <c r="A58" s="100">
        <v>40</v>
      </c>
      <c r="B58" s="101" t="s">
        <v>172</v>
      </c>
      <c r="C58" s="110"/>
      <c r="D58" s="111"/>
      <c r="E58" s="111"/>
      <c r="F58" s="110"/>
      <c r="G58" s="110"/>
      <c r="H58" s="110"/>
      <c r="I58" s="110"/>
      <c r="J58" s="110"/>
    </row>
    <row r="59" spans="1:10" ht="12.75">
      <c r="A59" s="100">
        <v>41</v>
      </c>
      <c r="B59" s="101" t="s">
        <v>187</v>
      </c>
      <c r="C59" s="110"/>
      <c r="D59" s="111"/>
      <c r="E59" s="111"/>
      <c r="F59" s="110"/>
      <c r="G59" s="110"/>
      <c r="H59" s="110"/>
      <c r="I59" s="110"/>
      <c r="J59" s="110"/>
    </row>
    <row r="60" spans="1:10" ht="12.75">
      <c r="A60" s="100"/>
      <c r="B60" s="101" t="s">
        <v>5</v>
      </c>
      <c r="C60" s="110"/>
      <c r="D60" s="111"/>
      <c r="E60" s="111"/>
      <c r="F60" s="110"/>
      <c r="G60" s="110"/>
      <c r="H60" s="110"/>
      <c r="I60" s="110"/>
      <c r="J60" s="110"/>
    </row>
    <row r="61" spans="1:10" ht="38.25" customHeight="1">
      <c r="A61" s="100">
        <v>42</v>
      </c>
      <c r="B61" s="101" t="s">
        <v>172</v>
      </c>
      <c r="C61" s="110"/>
      <c r="D61" s="111"/>
      <c r="E61" s="111"/>
      <c r="F61" s="110"/>
      <c r="G61" s="110"/>
      <c r="H61" s="110"/>
      <c r="I61" s="110"/>
      <c r="J61" s="110"/>
    </row>
    <row r="62" spans="1:10" ht="12.75">
      <c r="A62" s="100">
        <v>43</v>
      </c>
      <c r="B62" s="101" t="s">
        <v>188</v>
      </c>
      <c r="C62" s="110"/>
      <c r="D62" s="111"/>
      <c r="E62" s="111"/>
      <c r="F62" s="110"/>
      <c r="G62" s="110"/>
      <c r="H62" s="110"/>
      <c r="I62" s="110"/>
      <c r="J62" s="110"/>
    </row>
    <row r="63" spans="1:10" ht="12.75">
      <c r="A63" s="100"/>
      <c r="B63" s="101" t="s">
        <v>5</v>
      </c>
      <c r="C63" s="110"/>
      <c r="D63" s="111"/>
      <c r="E63" s="111"/>
      <c r="F63" s="110"/>
      <c r="G63" s="110"/>
      <c r="H63" s="110"/>
      <c r="I63" s="110"/>
      <c r="J63" s="110"/>
    </row>
    <row r="64" spans="1:10" ht="40.5" customHeight="1">
      <c r="A64" s="100">
        <v>44</v>
      </c>
      <c r="B64" s="101" t="s">
        <v>172</v>
      </c>
      <c r="C64" s="110"/>
      <c r="D64" s="111"/>
      <c r="E64" s="111"/>
      <c r="F64" s="110"/>
      <c r="G64" s="110"/>
      <c r="H64" s="110"/>
      <c r="I64" s="110"/>
      <c r="J64" s="110"/>
    </row>
    <row r="65" spans="1:10" ht="14.25">
      <c r="A65" s="100">
        <v>45</v>
      </c>
      <c r="B65" s="101" t="s">
        <v>211</v>
      </c>
      <c r="C65" s="110"/>
      <c r="D65" s="111"/>
      <c r="E65" s="111"/>
      <c r="F65" s="110"/>
      <c r="G65" s="110"/>
      <c r="H65" s="110"/>
      <c r="I65" s="110"/>
      <c r="J65" s="110"/>
    </row>
    <row r="66" spans="1:10" ht="12.75">
      <c r="A66" s="100">
        <v>46</v>
      </c>
      <c r="B66" s="101" t="s">
        <v>189</v>
      </c>
      <c r="C66" s="110">
        <v>61800</v>
      </c>
      <c r="D66" s="111">
        <v>31918</v>
      </c>
      <c r="E66" s="111"/>
      <c r="F66" s="110"/>
      <c r="G66" s="110"/>
      <c r="H66" s="110"/>
      <c r="I66" s="110"/>
      <c r="J66" s="110"/>
    </row>
    <row r="67" spans="1:10" ht="12.75">
      <c r="A67" s="100"/>
      <c r="B67" s="101" t="s">
        <v>5</v>
      </c>
      <c r="C67" s="110"/>
      <c r="D67" s="111"/>
      <c r="E67" s="111"/>
      <c r="F67" s="110"/>
      <c r="G67" s="110"/>
      <c r="H67" s="110"/>
      <c r="I67" s="110"/>
      <c r="J67" s="110"/>
    </row>
    <row r="68" spans="1:10" ht="12.75">
      <c r="A68" s="100">
        <v>47</v>
      </c>
      <c r="B68" s="101" t="s">
        <v>190</v>
      </c>
      <c r="C68" s="110"/>
      <c r="D68" s="111"/>
      <c r="E68" s="111"/>
      <c r="F68" s="110"/>
      <c r="G68" s="110"/>
      <c r="H68" s="110"/>
      <c r="I68" s="110"/>
      <c r="J68" s="110"/>
    </row>
    <row r="69" spans="1:10" ht="12.75">
      <c r="A69" s="100">
        <v>48</v>
      </c>
      <c r="B69" s="101" t="s">
        <v>191</v>
      </c>
      <c r="C69" s="110"/>
      <c r="D69" s="111"/>
      <c r="E69" s="111"/>
      <c r="F69" s="110"/>
      <c r="G69" s="110"/>
      <c r="H69" s="110"/>
      <c r="I69" s="110"/>
      <c r="J69" s="110"/>
    </row>
    <row r="70" spans="1:10" ht="12.75">
      <c r="A70" s="100">
        <v>49</v>
      </c>
      <c r="B70" s="101" t="s">
        <v>192</v>
      </c>
      <c r="C70" s="103">
        <f aca="true" t="shared" si="4" ref="C70:I70">IF(C4=0,0,C54/C4*100)</f>
        <v>27.342884499490555</v>
      </c>
      <c r="D70" s="103">
        <f t="shared" si="4"/>
        <v>18.084415942375188</v>
      </c>
      <c r="E70" s="103">
        <f t="shared" si="4"/>
        <v>14.082016563218472</v>
      </c>
      <c r="F70" s="103">
        <f t="shared" si="4"/>
        <v>22.292358453375876</v>
      </c>
      <c r="G70" s="103">
        <f t="shared" si="4"/>
        <v>15.080645161290324</v>
      </c>
      <c r="H70" s="103">
        <f t="shared" si="4"/>
        <v>8.465189873417721</v>
      </c>
      <c r="I70" s="103">
        <f t="shared" si="4"/>
        <v>2.109375</v>
      </c>
      <c r="J70" s="103"/>
    </row>
    <row r="71" spans="1:10" ht="25.5">
      <c r="A71" s="100">
        <v>50</v>
      </c>
      <c r="B71" s="101" t="s">
        <v>193</v>
      </c>
      <c r="C71" s="103">
        <f aca="true" t="shared" si="5" ref="C71:I71">(C54-C58-C61-C64)/C4*100</f>
        <v>27.342884499490555</v>
      </c>
      <c r="D71" s="103">
        <f t="shared" si="5"/>
        <v>18.084415942375188</v>
      </c>
      <c r="E71" s="103">
        <f t="shared" si="5"/>
        <v>14.082016563218472</v>
      </c>
      <c r="F71" s="103">
        <f t="shared" si="5"/>
        <v>22.292358453375876</v>
      </c>
      <c r="G71" s="103">
        <f t="shared" si="5"/>
        <v>15.080645161290324</v>
      </c>
      <c r="H71" s="103">
        <f t="shared" si="5"/>
        <v>8.465189873417721</v>
      </c>
      <c r="I71" s="103">
        <f t="shared" si="5"/>
        <v>2.109375</v>
      </c>
      <c r="J71" s="103"/>
    </row>
    <row r="72" spans="1:10" ht="25.5">
      <c r="A72" s="100">
        <v>51</v>
      </c>
      <c r="B72" s="101" t="s">
        <v>194</v>
      </c>
      <c r="C72" s="103">
        <f aca="true" t="shared" si="6" ref="C72:I72">C54/(C8+C11-C14)*100</f>
        <v>91.9654106558199</v>
      </c>
      <c r="D72" s="103">
        <f t="shared" si="6"/>
        <v>70.19218300515276</v>
      </c>
      <c r="E72" s="103">
        <v>56.99</v>
      </c>
      <c r="F72" s="103">
        <f t="shared" si="6"/>
        <v>98.86442909680123</v>
      </c>
      <c r="G72" s="103">
        <f t="shared" si="6"/>
        <v>59.25221799746515</v>
      </c>
      <c r="H72" s="103">
        <f t="shared" si="6"/>
        <v>27.49229188078109</v>
      </c>
      <c r="I72" s="103">
        <f t="shared" si="6"/>
        <v>6.75</v>
      </c>
      <c r="J72" s="103"/>
    </row>
    <row r="73" spans="1:10" ht="38.25">
      <c r="A73" s="100">
        <v>52</v>
      </c>
      <c r="B73" s="101" t="s">
        <v>195</v>
      </c>
      <c r="C73" s="103">
        <f aca="true" t="shared" si="7" ref="C73:I73">(C54-C58-C61-C64)/(C8+C11-C14)*100</f>
        <v>91.9654106558199</v>
      </c>
      <c r="D73" s="103">
        <f t="shared" si="7"/>
        <v>70.19218300515276</v>
      </c>
      <c r="E73" s="103">
        <v>56.99</v>
      </c>
      <c r="F73" s="103">
        <f t="shared" si="7"/>
        <v>98.86442909680123</v>
      </c>
      <c r="G73" s="103">
        <f t="shared" si="7"/>
        <v>59.25221799746515</v>
      </c>
      <c r="H73" s="103">
        <f t="shared" si="7"/>
        <v>27.49229188078109</v>
      </c>
      <c r="I73" s="103">
        <f t="shared" si="7"/>
        <v>6.75</v>
      </c>
      <c r="J73" s="103"/>
    </row>
    <row r="74" spans="1:10" ht="14.25">
      <c r="A74" s="100">
        <v>53</v>
      </c>
      <c r="B74" s="114" t="s">
        <v>212</v>
      </c>
      <c r="C74" s="102">
        <f aca="true" t="shared" si="8" ref="C74:I74">C76+C79+C82+C85</f>
        <v>0</v>
      </c>
      <c r="D74" s="103">
        <f t="shared" si="8"/>
        <v>1018855</v>
      </c>
      <c r="E74" s="103">
        <f t="shared" si="8"/>
        <v>1134055</v>
      </c>
      <c r="F74" s="103">
        <f t="shared" si="8"/>
        <v>955000</v>
      </c>
      <c r="G74" s="103">
        <f t="shared" si="8"/>
        <v>1130000</v>
      </c>
      <c r="H74" s="103">
        <f t="shared" si="8"/>
        <v>1115000</v>
      </c>
      <c r="I74" s="103">
        <f t="shared" si="8"/>
        <v>1090000</v>
      </c>
      <c r="J74" s="103"/>
    </row>
    <row r="75" spans="1:10" ht="15" customHeight="1">
      <c r="A75" s="100"/>
      <c r="B75" s="101" t="s">
        <v>196</v>
      </c>
      <c r="C75" s="102"/>
      <c r="D75" s="103"/>
      <c r="E75" s="103"/>
      <c r="F75" s="103"/>
      <c r="G75" s="103"/>
      <c r="H75" s="103"/>
      <c r="I75" s="103"/>
      <c r="J75" s="103"/>
    </row>
    <row r="76" spans="1:10" ht="12.75">
      <c r="A76" s="100">
        <v>54</v>
      </c>
      <c r="B76" s="101" t="s">
        <v>197</v>
      </c>
      <c r="C76" s="110"/>
      <c r="D76" s="111">
        <f aca="true" t="shared" si="9" ref="D76:I76">D19+D42</f>
        <v>1018855</v>
      </c>
      <c r="E76" s="111">
        <f t="shared" si="9"/>
        <v>1134055</v>
      </c>
      <c r="F76" s="111">
        <f t="shared" si="9"/>
        <v>955000</v>
      </c>
      <c r="G76" s="111">
        <f t="shared" si="9"/>
        <v>1130000</v>
      </c>
      <c r="H76" s="111">
        <f t="shared" si="9"/>
        <v>1115000</v>
      </c>
      <c r="I76" s="111">
        <f t="shared" si="9"/>
        <v>1090000</v>
      </c>
      <c r="J76" s="111"/>
    </row>
    <row r="77" spans="1:10" ht="12.75">
      <c r="A77" s="100"/>
      <c r="B77" s="101" t="s">
        <v>5</v>
      </c>
      <c r="C77" s="110"/>
      <c r="D77" s="111"/>
      <c r="E77" s="111"/>
      <c r="F77" s="111"/>
      <c r="G77" s="111"/>
      <c r="H77" s="111"/>
      <c r="I77" s="111"/>
      <c r="J77" s="111"/>
    </row>
    <row r="78" spans="1:10" ht="39" customHeight="1">
      <c r="A78" s="100">
        <v>55</v>
      </c>
      <c r="B78" s="101" t="s">
        <v>172</v>
      </c>
      <c r="C78" s="110"/>
      <c r="D78" s="111"/>
      <c r="E78" s="111"/>
      <c r="F78" s="111"/>
      <c r="G78" s="111"/>
      <c r="H78" s="111"/>
      <c r="I78" s="111"/>
      <c r="J78" s="111"/>
    </row>
    <row r="79" spans="1:10" ht="12.75">
      <c r="A79" s="100">
        <v>56</v>
      </c>
      <c r="B79" s="101" t="s">
        <v>198</v>
      </c>
      <c r="C79" s="110"/>
      <c r="D79" s="111"/>
      <c r="E79" s="111"/>
      <c r="F79" s="111"/>
      <c r="G79" s="111"/>
      <c r="H79" s="111"/>
      <c r="I79" s="111"/>
      <c r="J79" s="111"/>
    </row>
    <row r="80" spans="1:10" ht="12.75">
      <c r="A80" s="100"/>
      <c r="B80" s="101" t="s">
        <v>5</v>
      </c>
      <c r="C80" s="110"/>
      <c r="D80" s="111"/>
      <c r="E80" s="111"/>
      <c r="F80" s="111"/>
      <c r="G80" s="111"/>
      <c r="H80" s="111"/>
      <c r="I80" s="111"/>
      <c r="J80" s="111"/>
    </row>
    <row r="81" spans="1:10" ht="36.75" customHeight="1">
      <c r="A81" s="100">
        <v>57</v>
      </c>
      <c r="B81" s="101" t="s">
        <v>172</v>
      </c>
      <c r="C81" s="110"/>
      <c r="D81" s="111"/>
      <c r="E81" s="111"/>
      <c r="F81" s="111"/>
      <c r="G81" s="111"/>
      <c r="H81" s="111"/>
      <c r="I81" s="111"/>
      <c r="J81" s="111"/>
    </row>
    <row r="82" spans="1:10" ht="12.75">
      <c r="A82" s="100">
        <v>58</v>
      </c>
      <c r="B82" s="101" t="s">
        <v>199</v>
      </c>
      <c r="C82" s="110"/>
      <c r="D82" s="111"/>
      <c r="E82" s="111"/>
      <c r="F82" s="111"/>
      <c r="G82" s="111"/>
      <c r="H82" s="111"/>
      <c r="I82" s="111"/>
      <c r="J82" s="111"/>
    </row>
    <row r="83" spans="1:10" ht="12.75">
      <c r="A83" s="100"/>
      <c r="B83" s="101" t="s">
        <v>5</v>
      </c>
      <c r="C83" s="110"/>
      <c r="D83" s="111"/>
      <c r="E83" s="111"/>
      <c r="F83" s="111"/>
      <c r="G83" s="111"/>
      <c r="H83" s="111"/>
      <c r="I83" s="111"/>
      <c r="J83" s="111"/>
    </row>
    <row r="84" spans="1:10" ht="41.25" customHeight="1">
      <c r="A84" s="100">
        <v>59</v>
      </c>
      <c r="B84" s="101" t="s">
        <v>172</v>
      </c>
      <c r="C84" s="110"/>
      <c r="D84" s="111"/>
      <c r="E84" s="111"/>
      <c r="F84" s="111"/>
      <c r="G84" s="111"/>
      <c r="H84" s="111"/>
      <c r="I84" s="111"/>
      <c r="J84" s="111"/>
    </row>
    <row r="85" spans="1:10" ht="13.5" customHeight="1">
      <c r="A85" s="100">
        <v>60</v>
      </c>
      <c r="B85" s="101" t="s">
        <v>213</v>
      </c>
      <c r="C85" s="110"/>
      <c r="D85" s="111"/>
      <c r="E85" s="111"/>
      <c r="F85" s="111"/>
      <c r="G85" s="111"/>
      <c r="H85" s="111"/>
      <c r="I85" s="111"/>
      <c r="J85" s="111"/>
    </row>
    <row r="86" spans="1:10" ht="12.75">
      <c r="A86" s="100">
        <v>61</v>
      </c>
      <c r="B86" s="101" t="s">
        <v>200</v>
      </c>
      <c r="C86" s="111">
        <f aca="true" t="shared" si="10" ref="C86:I86">C76/C4*100</f>
        <v>0</v>
      </c>
      <c r="D86" s="111">
        <f t="shared" si="10"/>
        <v>6.80790002522422</v>
      </c>
      <c r="E86" s="111">
        <f t="shared" si="10"/>
        <v>7.471242710456479</v>
      </c>
      <c r="F86" s="111">
        <f t="shared" si="10"/>
        <v>6.378787212876093</v>
      </c>
      <c r="G86" s="111">
        <f t="shared" si="10"/>
        <v>7.290322580645162</v>
      </c>
      <c r="H86" s="111">
        <f t="shared" si="10"/>
        <v>7.056962025316456</v>
      </c>
      <c r="I86" s="111">
        <f t="shared" si="10"/>
        <v>6.812500000000001</v>
      </c>
      <c r="J86" s="111"/>
    </row>
    <row r="87" spans="1:10" ht="25.5">
      <c r="A87" s="100">
        <v>62</v>
      </c>
      <c r="B87" s="101" t="s">
        <v>201</v>
      </c>
      <c r="C87" s="111">
        <f aca="true" t="shared" si="11" ref="C87:I87">(C74-C78-C81-C84)/C4*100</f>
        <v>0</v>
      </c>
      <c r="D87" s="111">
        <f t="shared" si="11"/>
        <v>6.80790002522422</v>
      </c>
      <c r="E87" s="111">
        <f t="shared" si="11"/>
        <v>7.471242710456479</v>
      </c>
      <c r="F87" s="111">
        <f t="shared" si="11"/>
        <v>6.378787212876093</v>
      </c>
      <c r="G87" s="111">
        <f t="shared" si="11"/>
        <v>7.290322580645162</v>
      </c>
      <c r="H87" s="111">
        <f t="shared" si="11"/>
        <v>7.056962025316456</v>
      </c>
      <c r="I87" s="111">
        <f t="shared" si="11"/>
        <v>6.812500000000001</v>
      </c>
      <c r="J87" s="111"/>
    </row>
    <row r="88" spans="1:10" ht="25.5">
      <c r="A88" s="100">
        <v>63</v>
      </c>
      <c r="B88" s="101" t="s">
        <v>202</v>
      </c>
      <c r="C88" s="111">
        <f aca="true" t="shared" si="12" ref="C88:I88">C74/(C8+C11-C14)*100</f>
        <v>0</v>
      </c>
      <c r="D88" s="111">
        <f t="shared" si="12"/>
        <v>26.423931299412523</v>
      </c>
      <c r="E88" s="111">
        <v>30.24</v>
      </c>
      <c r="F88" s="111">
        <f t="shared" si="12"/>
        <v>28.289297314590318</v>
      </c>
      <c r="G88" s="111">
        <f t="shared" si="12"/>
        <v>28.643852978453737</v>
      </c>
      <c r="H88" s="111">
        <f t="shared" si="12"/>
        <v>22.918807810894144</v>
      </c>
      <c r="I88" s="111">
        <f t="shared" si="12"/>
        <v>21.8</v>
      </c>
      <c r="J88" s="111"/>
    </row>
    <row r="89" spans="1:10" ht="38.25">
      <c r="A89" s="100">
        <v>64</v>
      </c>
      <c r="B89" s="101" t="s">
        <v>203</v>
      </c>
      <c r="C89" s="111">
        <f aca="true" t="shared" si="13" ref="C89:I89">(C74-C78-C81-C84)/(C8+C11-C14)*100</f>
        <v>0</v>
      </c>
      <c r="D89" s="111">
        <f t="shared" si="13"/>
        <v>26.423931299412523</v>
      </c>
      <c r="E89" s="111">
        <v>30.24</v>
      </c>
      <c r="F89" s="111">
        <f t="shared" si="13"/>
        <v>28.289297314590318</v>
      </c>
      <c r="G89" s="111">
        <f t="shared" si="13"/>
        <v>28.643852978453737</v>
      </c>
      <c r="H89" s="111">
        <f t="shared" si="13"/>
        <v>22.918807810894144</v>
      </c>
      <c r="I89" s="111">
        <f t="shared" si="13"/>
        <v>21.8</v>
      </c>
      <c r="J89" s="111"/>
    </row>
    <row r="90" spans="1:10" ht="76.5">
      <c r="A90" s="100">
        <v>65</v>
      </c>
      <c r="B90" s="101" t="s">
        <v>204</v>
      </c>
      <c r="C90" s="111"/>
      <c r="D90" s="111"/>
      <c r="E90" s="111"/>
      <c r="F90" s="111" t="e">
        <f>((C6+C13-(C17-C19))/C4+(D6+D13-(D17-D19))/D4+(E6+E13-(E17-E19))/E4)/3*100</f>
        <v>#VALUE!</v>
      </c>
      <c r="G90" s="111" t="e">
        <f>((D6+D13-(D17-D19))/D4+(E6+E13-(E17-E19))/E4+(F6+F13-(F17-F19))/F4)/3*100</f>
        <v>#VALUE!</v>
      </c>
      <c r="H90" s="111" t="e">
        <f>((E6+E13-(E17-E19))/E4+(F6+F13-(F17-F19))/F4+(G6+G13-(G17-G19))/G4)/3*100</f>
        <v>#VALUE!</v>
      </c>
      <c r="I90" s="111">
        <f>((F6+F13-(F17-F19))/F4+(G6+G13-(G17-G19))/G4+(H6+H13-(H17-H19))/H4)/3*100</f>
        <v>20.371467890615044</v>
      </c>
      <c r="J90" s="111"/>
    </row>
    <row r="91" spans="1:10" ht="25.5">
      <c r="A91" s="100">
        <v>66</v>
      </c>
      <c r="B91" s="101" t="s">
        <v>205</v>
      </c>
      <c r="C91" s="111">
        <f aca="true" t="shared" si="14" ref="C91:I91">C6-C17</f>
        <v>1366639</v>
      </c>
      <c r="D91" s="111">
        <f t="shared" si="14"/>
        <v>1050682</v>
      </c>
      <c r="E91" s="111">
        <f t="shared" si="14"/>
        <v>652582</v>
      </c>
      <c r="F91" s="111">
        <f t="shared" si="14"/>
        <v>1888436</v>
      </c>
      <c r="G91" s="111">
        <f t="shared" si="14"/>
        <v>2935000</v>
      </c>
      <c r="H91" s="111">
        <f t="shared" si="14"/>
        <v>3900000</v>
      </c>
      <c r="I91" s="111">
        <f t="shared" si="14"/>
        <v>3157500</v>
      </c>
      <c r="J91" s="111"/>
    </row>
    <row r="93" ht="14.25">
      <c r="A93" s="116" t="s">
        <v>214</v>
      </c>
    </row>
    <row r="94" spans="1:10" ht="12.75">
      <c r="A94" s="305" t="s">
        <v>215</v>
      </c>
      <c r="B94" s="306"/>
      <c r="C94" s="306"/>
      <c r="D94" s="306"/>
      <c r="E94" s="306"/>
      <c r="F94" s="306"/>
      <c r="G94" s="306"/>
      <c r="H94" s="306"/>
      <c r="I94" s="306"/>
      <c r="J94" s="234"/>
    </row>
    <row r="95" ht="14.25">
      <c r="A95" s="116" t="s">
        <v>216</v>
      </c>
    </row>
    <row r="96" spans="1:10" ht="53.25" customHeight="1">
      <c r="A96" s="305" t="s">
        <v>217</v>
      </c>
      <c r="B96" s="306"/>
      <c r="C96" s="306"/>
      <c r="D96" s="306"/>
      <c r="E96" s="306"/>
      <c r="F96" s="306"/>
      <c r="G96" s="306"/>
      <c r="H96" s="306"/>
      <c r="I96" s="306"/>
      <c r="J96" s="234"/>
    </row>
    <row r="97" ht="14.25">
      <c r="A97" s="117"/>
    </row>
    <row r="98" ht="14.25">
      <c r="A98" s="117"/>
    </row>
    <row r="99" ht="12.75">
      <c r="G99" s="119"/>
    </row>
    <row r="100" ht="25.5" customHeight="1">
      <c r="G100" s="120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300" verticalDpi="300" orientation="landscape" paperSize="9" scale="79" r:id="rId1"/>
  <headerFooter alignWithMargins="0">
    <oddHeader>&amp;CPrognoza długu publicznego  na lata 2008 - 20............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2" width="8.625" style="1" customWidth="1"/>
    <col min="13" max="13" width="10.87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:15" ht="18">
      <c r="A1" s="250" t="s">
        <v>56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 t="s">
        <v>14</v>
      </c>
    </row>
    <row r="3" spans="1:15" s="19" customFormat="1" ht="19.5" customHeight="1">
      <c r="A3" s="251" t="s">
        <v>18</v>
      </c>
      <c r="B3" s="251" t="s">
        <v>1</v>
      </c>
      <c r="C3" s="251" t="s">
        <v>13</v>
      </c>
      <c r="D3" s="264" t="s">
        <v>45</v>
      </c>
      <c r="E3" s="264" t="s">
        <v>19</v>
      </c>
      <c r="F3" s="266" t="s">
        <v>57</v>
      </c>
      <c r="G3" s="262" t="s">
        <v>27</v>
      </c>
      <c r="H3" s="262"/>
      <c r="I3" s="262"/>
      <c r="J3" s="262"/>
      <c r="K3" s="262"/>
      <c r="L3" s="262"/>
      <c r="M3" s="262"/>
      <c r="N3" s="263"/>
      <c r="O3" s="264" t="s">
        <v>20</v>
      </c>
    </row>
    <row r="4" spans="1:15" s="19" customFormat="1" ht="19.5" customHeight="1">
      <c r="A4" s="251"/>
      <c r="B4" s="251"/>
      <c r="C4" s="251"/>
      <c r="D4" s="264"/>
      <c r="E4" s="264"/>
      <c r="F4" s="267"/>
      <c r="G4" s="263" t="s">
        <v>58</v>
      </c>
      <c r="H4" s="264" t="s">
        <v>10</v>
      </c>
      <c r="I4" s="264"/>
      <c r="J4" s="264"/>
      <c r="K4" s="264"/>
      <c r="L4" s="264" t="s">
        <v>17</v>
      </c>
      <c r="M4" s="264" t="s">
        <v>59</v>
      </c>
      <c r="N4" s="266" t="s">
        <v>60</v>
      </c>
      <c r="O4" s="264"/>
    </row>
    <row r="5" spans="1:15" s="19" customFormat="1" ht="29.25" customHeight="1">
      <c r="A5" s="251"/>
      <c r="B5" s="251"/>
      <c r="C5" s="251"/>
      <c r="D5" s="264"/>
      <c r="E5" s="264"/>
      <c r="F5" s="267"/>
      <c r="G5" s="263"/>
      <c r="H5" s="264" t="s">
        <v>47</v>
      </c>
      <c r="I5" s="264" t="s">
        <v>43</v>
      </c>
      <c r="J5" s="264" t="s">
        <v>48</v>
      </c>
      <c r="K5" s="264" t="s">
        <v>44</v>
      </c>
      <c r="L5" s="264"/>
      <c r="M5" s="264"/>
      <c r="N5" s="267"/>
      <c r="O5" s="264"/>
    </row>
    <row r="6" spans="1:15" s="19" customFormat="1" ht="19.5" customHeight="1">
      <c r="A6" s="251"/>
      <c r="B6" s="251"/>
      <c r="C6" s="251"/>
      <c r="D6" s="264"/>
      <c r="E6" s="264"/>
      <c r="F6" s="267"/>
      <c r="G6" s="263"/>
      <c r="H6" s="264"/>
      <c r="I6" s="264"/>
      <c r="J6" s="264"/>
      <c r="K6" s="264"/>
      <c r="L6" s="264"/>
      <c r="M6" s="264"/>
      <c r="N6" s="267"/>
      <c r="O6" s="264"/>
    </row>
    <row r="7" spans="1:15" s="19" customFormat="1" ht="19.5" customHeight="1">
      <c r="A7" s="251"/>
      <c r="B7" s="251"/>
      <c r="C7" s="251"/>
      <c r="D7" s="264"/>
      <c r="E7" s="264"/>
      <c r="F7" s="268"/>
      <c r="G7" s="263"/>
      <c r="H7" s="264"/>
      <c r="I7" s="264"/>
      <c r="J7" s="264"/>
      <c r="K7" s="264"/>
      <c r="L7" s="264"/>
      <c r="M7" s="264"/>
      <c r="N7" s="268"/>
      <c r="O7" s="264"/>
    </row>
    <row r="8" spans="1:15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/>
      <c r="O8" s="12">
        <v>13</v>
      </c>
    </row>
    <row r="9" spans="1:15" ht="87.75" customHeight="1">
      <c r="A9" s="17" t="s">
        <v>6</v>
      </c>
      <c r="B9" s="14" t="s">
        <v>453</v>
      </c>
      <c r="C9" s="14" t="s">
        <v>459</v>
      </c>
      <c r="D9" s="177" t="s">
        <v>463</v>
      </c>
      <c r="E9" s="178" t="s">
        <v>483</v>
      </c>
      <c r="F9" s="178" t="s">
        <v>431</v>
      </c>
      <c r="G9" s="190" t="s">
        <v>624</v>
      </c>
      <c r="H9" s="178" t="s">
        <v>444</v>
      </c>
      <c r="I9" s="178" t="s">
        <v>625</v>
      </c>
      <c r="J9" s="180" t="s">
        <v>21</v>
      </c>
      <c r="K9" s="179"/>
      <c r="L9" s="179" t="s">
        <v>465</v>
      </c>
      <c r="M9" s="179" t="s">
        <v>626</v>
      </c>
      <c r="N9" s="179"/>
      <c r="O9" s="178"/>
    </row>
    <row r="10" spans="1:15" ht="63.75">
      <c r="A10" s="18" t="s">
        <v>7</v>
      </c>
      <c r="B10" s="15" t="s">
        <v>453</v>
      </c>
      <c r="C10" s="15" t="s">
        <v>459</v>
      </c>
      <c r="D10" s="182" t="s">
        <v>669</v>
      </c>
      <c r="E10" s="183" t="s">
        <v>592</v>
      </c>
      <c r="F10" s="183"/>
      <c r="G10" s="191" t="s">
        <v>593</v>
      </c>
      <c r="H10" s="183" t="s">
        <v>468</v>
      </c>
      <c r="I10" s="183" t="s">
        <v>443</v>
      </c>
      <c r="J10" s="181" t="s">
        <v>21</v>
      </c>
      <c r="K10" s="15"/>
      <c r="L10" s="183" t="s">
        <v>486</v>
      </c>
      <c r="M10" s="183"/>
      <c r="N10" s="183"/>
      <c r="O10" s="15"/>
    </row>
    <row r="11" spans="1:15" ht="63.75">
      <c r="A11" s="18" t="s">
        <v>8</v>
      </c>
      <c r="B11" s="15">
        <v>750</v>
      </c>
      <c r="C11" s="15">
        <v>75023</v>
      </c>
      <c r="D11" s="182" t="s">
        <v>526</v>
      </c>
      <c r="E11" s="183" t="s">
        <v>471</v>
      </c>
      <c r="F11" s="183" t="s">
        <v>601</v>
      </c>
      <c r="G11" s="191" t="s">
        <v>627</v>
      </c>
      <c r="H11" s="183" t="s">
        <v>628</v>
      </c>
      <c r="I11" s="15" t="s">
        <v>629</v>
      </c>
      <c r="J11" s="20" t="s">
        <v>21</v>
      </c>
      <c r="K11" s="15"/>
      <c r="L11" s="184" t="s">
        <v>465</v>
      </c>
      <c r="M11" s="184" t="s">
        <v>630</v>
      </c>
      <c r="N11" s="183"/>
      <c r="O11" s="15"/>
    </row>
    <row r="12" spans="1:15" ht="76.5">
      <c r="A12" s="18" t="s">
        <v>0</v>
      </c>
      <c r="B12" s="15">
        <v>750</v>
      </c>
      <c r="C12" s="15">
        <v>75023</v>
      </c>
      <c r="D12" s="182" t="s">
        <v>484</v>
      </c>
      <c r="E12" s="183" t="s">
        <v>472</v>
      </c>
      <c r="F12" s="15"/>
      <c r="G12" s="191" t="s">
        <v>494</v>
      </c>
      <c r="H12" s="183" t="s">
        <v>494</v>
      </c>
      <c r="I12" s="15"/>
      <c r="J12" s="20" t="s">
        <v>21</v>
      </c>
      <c r="K12" s="15"/>
      <c r="L12" s="184" t="s">
        <v>488</v>
      </c>
      <c r="M12" s="183"/>
      <c r="N12" s="28"/>
      <c r="O12" s="28"/>
    </row>
    <row r="13" spans="1:15" ht="63.75">
      <c r="A13" s="186" t="s">
        <v>229</v>
      </c>
      <c r="B13" s="62">
        <v>801</v>
      </c>
      <c r="C13" s="62">
        <v>80101</v>
      </c>
      <c r="D13" s="187" t="s">
        <v>482</v>
      </c>
      <c r="E13" s="188" t="s">
        <v>474</v>
      </c>
      <c r="F13" s="188" t="s">
        <v>603</v>
      </c>
      <c r="G13" s="192" t="s">
        <v>480</v>
      </c>
      <c r="H13" s="188"/>
      <c r="I13" s="188" t="s">
        <v>480</v>
      </c>
      <c r="J13" s="20" t="s">
        <v>21</v>
      </c>
      <c r="K13" s="62"/>
      <c r="L13" s="189" t="s">
        <v>475</v>
      </c>
      <c r="M13" s="188" t="s">
        <v>602</v>
      </c>
      <c r="N13" s="185"/>
      <c r="O13" s="185"/>
    </row>
    <row r="14" spans="1:15" ht="51">
      <c r="A14" s="186" t="s">
        <v>243</v>
      </c>
      <c r="B14" s="62">
        <v>900</v>
      </c>
      <c r="C14" s="62">
        <v>90015</v>
      </c>
      <c r="D14" s="187" t="s">
        <v>527</v>
      </c>
      <c r="E14" s="188" t="s">
        <v>477</v>
      </c>
      <c r="F14" s="188" t="s">
        <v>478</v>
      </c>
      <c r="G14" s="192" t="s">
        <v>458</v>
      </c>
      <c r="H14" s="188" t="s">
        <v>458</v>
      </c>
      <c r="I14" s="188"/>
      <c r="J14" s="20" t="s">
        <v>21</v>
      </c>
      <c r="K14" s="62"/>
      <c r="L14" s="189"/>
      <c r="M14" s="188"/>
      <c r="N14" s="185"/>
      <c r="O14" s="185"/>
    </row>
    <row r="15" spans="1:15" ht="22.5" customHeight="1">
      <c r="A15" s="265" t="s">
        <v>46</v>
      </c>
      <c r="B15" s="265"/>
      <c r="C15" s="265"/>
      <c r="D15" s="265"/>
      <c r="E15" s="178" t="s">
        <v>594</v>
      </c>
      <c r="F15" s="178" t="s">
        <v>604</v>
      </c>
      <c r="G15" s="190" t="s">
        <v>631</v>
      </c>
      <c r="H15" s="178" t="s">
        <v>632</v>
      </c>
      <c r="I15" s="178" t="s">
        <v>633</v>
      </c>
      <c r="J15" s="14"/>
      <c r="K15" s="14"/>
      <c r="L15" s="14" t="s">
        <v>595</v>
      </c>
      <c r="M15" s="178" t="s">
        <v>634</v>
      </c>
      <c r="N15" s="14"/>
      <c r="O15" s="34" t="s">
        <v>15</v>
      </c>
    </row>
    <row r="16" ht="12.75">
      <c r="M16" s="31"/>
    </row>
    <row r="17" ht="12.75">
      <c r="A17" s="1" t="s">
        <v>26</v>
      </c>
    </row>
    <row r="18" ht="12.75">
      <c r="A18" s="1" t="s">
        <v>22</v>
      </c>
    </row>
    <row r="19" ht="12.75">
      <c r="A19" s="1" t="s">
        <v>23</v>
      </c>
    </row>
    <row r="20" ht="12.75">
      <c r="A20" s="1" t="s">
        <v>24</v>
      </c>
    </row>
    <row r="21" ht="12.75">
      <c r="A21" s="1" t="s">
        <v>25</v>
      </c>
    </row>
  </sheetData>
  <sheetProtection/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15:D15"/>
    <mergeCell ref="H4:K4"/>
    <mergeCell ref="H5:H7"/>
    <mergeCell ref="I5:I7"/>
    <mergeCell ref="J5:J7"/>
    <mergeCell ref="K5:K7"/>
    <mergeCell ref="F3:F7"/>
  </mergeCells>
  <printOptions horizontalCentered="1"/>
  <pageMargins left="0.5" right="0.3937007874015748" top="1.39" bottom="0.7874015748031497" header="0.5118110236220472" footer="0.5118110236220472"/>
  <pageSetup fitToHeight="1" fitToWidth="1" horizontalDpi="300" verticalDpi="300" orientation="landscape" paperSize="9" scale="68" r:id="rId1"/>
  <headerFooter alignWithMargins="0">
    <oddHeader>&amp;R&amp;9Załącznik nr 3
do uchwały Rady Gminy 
nr XXII/104/08 
z dnia 7 lutego 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250" t="s">
        <v>61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ht="10.5" customHeight="1">
      <c r="A2" s="9"/>
      <c r="B2" s="9"/>
      <c r="C2" s="9"/>
      <c r="D2" s="9"/>
      <c r="E2" s="9"/>
      <c r="F2" s="9"/>
      <c r="G2" s="9"/>
      <c r="H2" s="9"/>
      <c r="I2" s="9"/>
      <c r="J2" s="7" t="s">
        <v>14</v>
      </c>
    </row>
    <row r="3" spans="1:10" s="19" customFormat="1" ht="19.5" customHeight="1">
      <c r="A3" s="253" t="s">
        <v>18</v>
      </c>
      <c r="B3" s="253" t="s">
        <v>1</v>
      </c>
      <c r="C3" s="253" t="s">
        <v>13</v>
      </c>
      <c r="D3" s="254" t="s">
        <v>50</v>
      </c>
      <c r="E3" s="254" t="s">
        <v>27</v>
      </c>
      <c r="F3" s="254"/>
      <c r="G3" s="254"/>
      <c r="H3" s="254"/>
      <c r="I3" s="254"/>
      <c r="J3" s="254" t="s">
        <v>20</v>
      </c>
    </row>
    <row r="4" spans="1:10" s="19" customFormat="1" ht="19.5" customHeight="1">
      <c r="A4" s="253"/>
      <c r="B4" s="253"/>
      <c r="C4" s="253"/>
      <c r="D4" s="254"/>
      <c r="E4" s="254" t="s">
        <v>62</v>
      </c>
      <c r="F4" s="254" t="s">
        <v>10</v>
      </c>
      <c r="G4" s="254"/>
      <c r="H4" s="254"/>
      <c r="I4" s="254"/>
      <c r="J4" s="254"/>
    </row>
    <row r="5" spans="1:10" s="19" customFormat="1" ht="29.25" customHeight="1">
      <c r="A5" s="253"/>
      <c r="B5" s="253"/>
      <c r="C5" s="253"/>
      <c r="D5" s="254"/>
      <c r="E5" s="254"/>
      <c r="F5" s="254" t="s">
        <v>47</v>
      </c>
      <c r="G5" s="254" t="s">
        <v>43</v>
      </c>
      <c r="H5" s="254" t="s">
        <v>49</v>
      </c>
      <c r="I5" s="254" t="s">
        <v>44</v>
      </c>
      <c r="J5" s="254"/>
    </row>
    <row r="6" spans="1:10" s="19" customFormat="1" ht="19.5" customHeight="1">
      <c r="A6" s="253"/>
      <c r="B6" s="253"/>
      <c r="C6" s="253"/>
      <c r="D6" s="254"/>
      <c r="E6" s="254"/>
      <c r="F6" s="254"/>
      <c r="G6" s="254"/>
      <c r="H6" s="254"/>
      <c r="I6" s="254"/>
      <c r="J6" s="254"/>
    </row>
    <row r="7" spans="1:10" s="19" customFormat="1" ht="19.5" customHeight="1">
      <c r="A7" s="253"/>
      <c r="B7" s="253"/>
      <c r="C7" s="253"/>
      <c r="D7" s="254"/>
      <c r="E7" s="254"/>
      <c r="F7" s="254"/>
      <c r="G7" s="254"/>
      <c r="H7" s="254"/>
      <c r="I7" s="254"/>
      <c r="J7" s="254"/>
    </row>
    <row r="8" spans="1:10" ht="7.5" customHeight="1">
      <c r="A8" s="12">
        <v>1</v>
      </c>
      <c r="B8" s="12">
        <v>2</v>
      </c>
      <c r="C8" s="12">
        <v>3</v>
      </c>
      <c r="D8" s="12">
        <v>4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28.5" customHeight="1">
      <c r="A9" s="60" t="s">
        <v>6</v>
      </c>
      <c r="B9" s="60" t="s">
        <v>453</v>
      </c>
      <c r="C9" s="60" t="s">
        <v>459</v>
      </c>
      <c r="D9" s="94" t="s">
        <v>466</v>
      </c>
      <c r="E9" s="193" t="s">
        <v>568</v>
      </c>
      <c r="F9" s="153" t="s">
        <v>569</v>
      </c>
      <c r="G9" s="153" t="s">
        <v>570</v>
      </c>
      <c r="H9" s="101"/>
      <c r="I9" s="13"/>
      <c r="J9" s="13" t="s">
        <v>467</v>
      </c>
    </row>
    <row r="10" spans="1:10" ht="94.5" customHeight="1">
      <c r="A10" s="60" t="s">
        <v>7</v>
      </c>
      <c r="B10" s="60" t="s">
        <v>453</v>
      </c>
      <c r="C10" s="60" t="s">
        <v>459</v>
      </c>
      <c r="D10" s="94" t="s">
        <v>635</v>
      </c>
      <c r="E10" s="193" t="s">
        <v>424</v>
      </c>
      <c r="F10" s="153" t="s">
        <v>424</v>
      </c>
      <c r="G10" s="153"/>
      <c r="H10" s="101"/>
      <c r="I10" s="13"/>
      <c r="J10" s="13" t="s">
        <v>636</v>
      </c>
    </row>
    <row r="11" spans="1:10" ht="41.25" customHeight="1">
      <c r="A11" s="60" t="s">
        <v>8</v>
      </c>
      <c r="B11" s="60">
        <v>750</v>
      </c>
      <c r="C11" s="60">
        <v>75023</v>
      </c>
      <c r="D11" s="94" t="s">
        <v>469</v>
      </c>
      <c r="E11" s="193" t="s">
        <v>596</v>
      </c>
      <c r="F11" s="153" t="s">
        <v>596</v>
      </c>
      <c r="G11" s="153"/>
      <c r="H11" s="101"/>
      <c r="I11" s="13"/>
      <c r="J11" s="13" t="s">
        <v>467</v>
      </c>
    </row>
    <row r="12" spans="1:10" ht="39" customHeight="1">
      <c r="A12" s="60" t="s">
        <v>0</v>
      </c>
      <c r="B12" s="60">
        <v>750</v>
      </c>
      <c r="C12" s="60">
        <v>75023</v>
      </c>
      <c r="D12" s="94" t="s">
        <v>470</v>
      </c>
      <c r="E12" s="193" t="s">
        <v>430</v>
      </c>
      <c r="F12" s="153" t="s">
        <v>430</v>
      </c>
      <c r="G12" s="153"/>
      <c r="H12" s="101" t="s">
        <v>85</v>
      </c>
      <c r="I12" s="13"/>
      <c r="J12" s="13" t="s">
        <v>467</v>
      </c>
    </row>
    <row r="13" spans="1:10" ht="36.75" customHeight="1">
      <c r="A13" s="60" t="s">
        <v>229</v>
      </c>
      <c r="B13" s="60">
        <v>754</v>
      </c>
      <c r="C13" s="60">
        <v>75495</v>
      </c>
      <c r="D13" s="94" t="s">
        <v>473</v>
      </c>
      <c r="E13" s="193" t="s">
        <v>424</v>
      </c>
      <c r="F13" s="153" t="s">
        <v>424</v>
      </c>
      <c r="G13" s="153"/>
      <c r="H13" s="101"/>
      <c r="I13" s="13"/>
      <c r="J13" s="13" t="s">
        <v>467</v>
      </c>
    </row>
    <row r="14" spans="1:10" ht="38.25" customHeight="1">
      <c r="A14" s="60" t="s">
        <v>243</v>
      </c>
      <c r="B14" s="60">
        <v>900</v>
      </c>
      <c r="C14" s="13">
        <v>90095</v>
      </c>
      <c r="D14" s="94" t="s">
        <v>479</v>
      </c>
      <c r="E14" s="193" t="s">
        <v>427</v>
      </c>
      <c r="F14" s="153" t="s">
        <v>427</v>
      </c>
      <c r="G14" s="153"/>
      <c r="H14" s="101"/>
      <c r="I14" s="13"/>
      <c r="J14" s="13" t="s">
        <v>467</v>
      </c>
    </row>
    <row r="15" spans="1:10" ht="22.5" customHeight="1" thickBot="1">
      <c r="A15" s="252" t="s">
        <v>46</v>
      </c>
      <c r="B15" s="252"/>
      <c r="C15" s="252"/>
      <c r="D15" s="252"/>
      <c r="E15" s="241" t="s">
        <v>637</v>
      </c>
      <c r="F15" s="242" t="s">
        <v>638</v>
      </c>
      <c r="G15" s="242" t="s">
        <v>570</v>
      </c>
      <c r="H15" s="243"/>
      <c r="I15" s="243"/>
      <c r="J15" s="244" t="s">
        <v>15</v>
      </c>
    </row>
    <row r="17" ht="12.75">
      <c r="A17" s="1" t="s">
        <v>26</v>
      </c>
    </row>
    <row r="18" ht="12.75">
      <c r="A18" s="1" t="s">
        <v>22</v>
      </c>
    </row>
    <row r="19" ht="12.75">
      <c r="A19" s="1" t="s">
        <v>23</v>
      </c>
    </row>
    <row r="20" ht="12.75">
      <c r="A20" s="1" t="s">
        <v>24</v>
      </c>
    </row>
    <row r="21" ht="12.75">
      <c r="A21" s="1" t="s">
        <v>25</v>
      </c>
    </row>
  </sheetData>
  <sheetProtection/>
  <mergeCells count="14">
    <mergeCell ref="F5:F7"/>
    <mergeCell ref="G5:G7"/>
    <mergeCell ref="H5:H7"/>
    <mergeCell ref="I5:I7"/>
    <mergeCell ref="A15:D15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" right="0.3937007874015748" top="1.39" bottom="0.7874015748031497" header="0.5118110236220472" footer="0.5118110236220472"/>
  <pageSetup fitToHeight="1" fitToWidth="1" horizontalDpi="300" verticalDpi="300" orientation="landscape" paperSize="9" scale="85" r:id="rId1"/>
  <headerFooter alignWithMargins="0">
    <oddHeader>&amp;R&amp;9Załącznik nr 3a
do uchwały Rady Gminy nr XXII/104/08 
z dnia 7 lutego 2008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J2" sqref="J2"/>
    </sheetView>
  </sheetViews>
  <sheetFormatPr defaultColWidth="9.00390625" defaultRowHeight="12.75"/>
  <cols>
    <col min="1" max="1" width="4.625" style="70" customWidth="1"/>
    <col min="2" max="2" width="43.25390625" style="70" customWidth="1"/>
    <col min="3" max="3" width="9.875" style="70" customWidth="1"/>
    <col min="4" max="16384" width="9.125" style="70" customWidth="1"/>
  </cols>
  <sheetData>
    <row r="1" s="69" customFormat="1" ht="12">
      <c r="C1" s="69" t="s">
        <v>96</v>
      </c>
    </row>
    <row r="2" s="69" customFormat="1" ht="12">
      <c r="C2" s="69" t="s">
        <v>97</v>
      </c>
    </row>
    <row r="3" s="69" customFormat="1" ht="12">
      <c r="C3" s="69" t="s">
        <v>98</v>
      </c>
    </row>
    <row r="4" s="69" customFormat="1" ht="12">
      <c r="C4" s="69" t="s">
        <v>99</v>
      </c>
    </row>
    <row r="5" ht="15.75">
      <c r="C5" s="71"/>
    </row>
    <row r="7" spans="1:6" ht="25.5" customHeight="1">
      <c r="A7" s="246" t="s">
        <v>100</v>
      </c>
      <c r="B7" s="246"/>
      <c r="C7" s="246"/>
      <c r="D7" s="246"/>
      <c r="E7" s="246"/>
      <c r="F7" s="246"/>
    </row>
    <row r="8" spans="1:6" ht="25.5" customHeight="1">
      <c r="A8" s="72"/>
      <c r="B8" s="72"/>
      <c r="C8" s="72"/>
      <c r="D8" s="72"/>
      <c r="E8" s="72"/>
      <c r="F8" s="72"/>
    </row>
    <row r="9" ht="12.75">
      <c r="F9" s="73" t="s">
        <v>101</v>
      </c>
    </row>
    <row r="10" spans="1:6" ht="35.25" customHeight="1">
      <c r="A10" s="245" t="s">
        <v>102</v>
      </c>
      <c r="B10" s="245" t="s">
        <v>103</v>
      </c>
      <c r="C10" s="245" t="s">
        <v>104</v>
      </c>
      <c r="D10" s="245" t="s">
        <v>105</v>
      </c>
      <c r="E10" s="245"/>
      <c r="F10" s="245"/>
    </row>
    <row r="11" spans="1:6" ht="27.75" customHeight="1">
      <c r="A11" s="245"/>
      <c r="B11" s="245"/>
      <c r="C11" s="245"/>
      <c r="D11" s="74" t="s">
        <v>106</v>
      </c>
      <c r="E11" s="74" t="s">
        <v>107</v>
      </c>
      <c r="F11" s="74" t="s">
        <v>108</v>
      </c>
    </row>
    <row r="12" spans="1:6" ht="12.75">
      <c r="A12" s="75" t="s">
        <v>109</v>
      </c>
      <c r="B12" s="76" t="s">
        <v>110</v>
      </c>
      <c r="C12" s="76"/>
      <c r="D12" s="76"/>
      <c r="E12" s="76"/>
      <c r="F12" s="76"/>
    </row>
    <row r="13" spans="1:6" ht="12.75">
      <c r="A13" s="76"/>
      <c r="B13" s="77" t="s">
        <v>111</v>
      </c>
      <c r="C13" s="76"/>
      <c r="D13" s="76"/>
      <c r="E13" s="76"/>
      <c r="F13" s="76"/>
    </row>
    <row r="14" spans="1:6" ht="12.75">
      <c r="A14" s="76"/>
      <c r="B14" s="77" t="s">
        <v>112</v>
      </c>
      <c r="C14" s="76"/>
      <c r="D14" s="76"/>
      <c r="E14" s="76"/>
      <c r="F14" s="76"/>
    </row>
    <row r="15" spans="1:6" ht="12.75">
      <c r="A15" s="78"/>
      <c r="B15" s="79" t="s">
        <v>113</v>
      </c>
      <c r="C15" s="78"/>
      <c r="D15" s="78"/>
      <c r="E15" s="78"/>
      <c r="F15" s="78"/>
    </row>
    <row r="16" spans="1:6" ht="12.75">
      <c r="A16" s="75" t="s">
        <v>114</v>
      </c>
      <c r="B16" s="76" t="s">
        <v>115</v>
      </c>
      <c r="C16" s="76"/>
      <c r="D16" s="76"/>
      <c r="E16" s="76"/>
      <c r="F16" s="76"/>
    </row>
    <row r="17" spans="1:6" ht="12.75">
      <c r="A17" s="76"/>
      <c r="B17" s="77" t="s">
        <v>111</v>
      </c>
      <c r="C17" s="76"/>
      <c r="D17" s="76"/>
      <c r="E17" s="76"/>
      <c r="F17" s="76"/>
    </row>
    <row r="18" spans="1:6" ht="12.75">
      <c r="A18" s="76"/>
      <c r="B18" s="77" t="s">
        <v>112</v>
      </c>
      <c r="C18" s="76"/>
      <c r="D18" s="76"/>
      <c r="E18" s="76"/>
      <c r="F18" s="76"/>
    </row>
    <row r="19" spans="1:6" ht="12.75">
      <c r="A19" s="78"/>
      <c r="B19" s="79" t="s">
        <v>113</v>
      </c>
      <c r="C19" s="78"/>
      <c r="D19" s="78"/>
      <c r="E19" s="78"/>
      <c r="F19" s="78"/>
    </row>
    <row r="20" spans="1:6" ht="12.75">
      <c r="A20" s="75"/>
      <c r="B20" s="76" t="s">
        <v>116</v>
      </c>
      <c r="C20" s="76"/>
      <c r="D20" s="76"/>
      <c r="E20" s="76"/>
      <c r="F20" s="76"/>
    </row>
    <row r="21" spans="1:6" ht="12.75">
      <c r="A21" s="76"/>
      <c r="B21" s="77" t="s">
        <v>111</v>
      </c>
      <c r="C21" s="76"/>
      <c r="D21" s="76"/>
      <c r="E21" s="76"/>
      <c r="F21" s="76"/>
    </row>
    <row r="22" spans="1:6" ht="12.75">
      <c r="A22" s="76"/>
      <c r="B22" s="77" t="s">
        <v>112</v>
      </c>
      <c r="C22" s="76"/>
      <c r="D22" s="76"/>
      <c r="E22" s="76"/>
      <c r="F22" s="76"/>
    </row>
    <row r="23" spans="1:6" ht="12.75">
      <c r="A23" s="78"/>
      <c r="B23" s="79" t="s">
        <v>113</v>
      </c>
      <c r="C23" s="78"/>
      <c r="D23" s="78"/>
      <c r="E23" s="78"/>
      <c r="F23" s="78"/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70" customWidth="1"/>
    <col min="2" max="2" width="35.375" style="70" customWidth="1"/>
    <col min="3" max="3" width="9.125" style="70" customWidth="1"/>
    <col min="4" max="4" width="10.375" style="70" customWidth="1"/>
    <col min="5" max="6" width="9.125" style="70" customWidth="1"/>
    <col min="7" max="7" width="29.875" style="70" customWidth="1"/>
    <col min="8" max="8" width="9.125" style="70" customWidth="1"/>
    <col min="9" max="10" width="9.875" style="70" customWidth="1"/>
    <col min="11" max="16384" width="9.125" style="70" customWidth="1"/>
  </cols>
  <sheetData>
    <row r="1" s="69" customFormat="1" ht="12">
      <c r="J1" s="69" t="s">
        <v>117</v>
      </c>
    </row>
    <row r="2" s="69" customFormat="1" ht="12">
      <c r="J2" s="69" t="s">
        <v>97</v>
      </c>
    </row>
    <row r="3" s="69" customFormat="1" ht="12">
      <c r="J3" s="69" t="s">
        <v>98</v>
      </c>
    </row>
    <row r="4" s="69" customFormat="1" ht="12">
      <c r="J4" s="69" t="s">
        <v>99</v>
      </c>
    </row>
    <row r="5" s="69" customFormat="1" ht="12"/>
    <row r="7" spans="1:13" ht="12.75">
      <c r="A7" s="246" t="s">
        <v>118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</row>
    <row r="8" spans="1:13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ht="12.75">
      <c r="M9" s="73" t="s">
        <v>101</v>
      </c>
    </row>
    <row r="10" spans="1:13" ht="48" customHeight="1">
      <c r="A10" s="245" t="s">
        <v>102</v>
      </c>
      <c r="B10" s="245" t="s">
        <v>119</v>
      </c>
      <c r="C10" s="245" t="s">
        <v>120</v>
      </c>
      <c r="D10" s="247" t="s">
        <v>20</v>
      </c>
      <c r="E10" s="245" t="s">
        <v>1</v>
      </c>
      <c r="F10" s="247" t="s">
        <v>2</v>
      </c>
      <c r="G10" s="245" t="s">
        <v>121</v>
      </c>
      <c r="H10" s="245"/>
      <c r="I10" s="247" t="s">
        <v>122</v>
      </c>
      <c r="J10" s="245" t="s">
        <v>104</v>
      </c>
      <c r="K10" s="245" t="s">
        <v>123</v>
      </c>
      <c r="L10" s="245"/>
      <c r="M10" s="245"/>
    </row>
    <row r="11" spans="1:13" ht="24">
      <c r="A11" s="245"/>
      <c r="B11" s="245"/>
      <c r="C11" s="245"/>
      <c r="D11" s="248"/>
      <c r="E11" s="245"/>
      <c r="F11" s="248"/>
      <c r="G11" s="74" t="s">
        <v>124</v>
      </c>
      <c r="H11" s="74" t="s">
        <v>125</v>
      </c>
      <c r="I11" s="248"/>
      <c r="J11" s="245"/>
      <c r="K11" s="74" t="s">
        <v>106</v>
      </c>
      <c r="L11" s="74" t="s">
        <v>107</v>
      </c>
      <c r="M11" s="74" t="s">
        <v>126</v>
      </c>
    </row>
    <row r="12" spans="1:13" ht="12.75">
      <c r="A12" s="80" t="s">
        <v>6</v>
      </c>
      <c r="B12" s="80" t="s">
        <v>127</v>
      </c>
      <c r="C12" s="80"/>
      <c r="D12" s="80"/>
      <c r="E12" s="80"/>
      <c r="F12" s="80"/>
      <c r="G12" s="80" t="s">
        <v>128</v>
      </c>
      <c r="H12" s="80"/>
      <c r="I12" s="80"/>
      <c r="J12" s="80"/>
      <c r="K12" s="80"/>
      <c r="L12" s="80"/>
      <c r="M12" s="80"/>
    </row>
    <row r="13" spans="1:13" ht="12.75">
      <c r="A13" s="76"/>
      <c r="B13" s="76" t="s">
        <v>129</v>
      </c>
      <c r="C13" s="76"/>
      <c r="D13" s="76"/>
      <c r="E13" s="76"/>
      <c r="F13" s="76"/>
      <c r="G13" s="81" t="s">
        <v>111</v>
      </c>
      <c r="H13" s="76"/>
      <c r="I13" s="76"/>
      <c r="J13" s="76"/>
      <c r="K13" s="76"/>
      <c r="L13" s="76"/>
      <c r="M13" s="76"/>
    </row>
    <row r="14" spans="1:13" ht="12.75">
      <c r="A14" s="76"/>
      <c r="B14" s="76" t="s">
        <v>130</v>
      </c>
      <c r="C14" s="76"/>
      <c r="D14" s="76"/>
      <c r="E14" s="76"/>
      <c r="F14" s="76"/>
      <c r="G14" s="81" t="s">
        <v>112</v>
      </c>
      <c r="H14" s="76"/>
      <c r="I14" s="76"/>
      <c r="J14" s="76"/>
      <c r="K14" s="76"/>
      <c r="L14" s="76"/>
      <c r="M14" s="76"/>
    </row>
    <row r="15" spans="1:13" ht="24">
      <c r="A15" s="76"/>
      <c r="B15" s="76" t="s">
        <v>131</v>
      </c>
      <c r="C15" s="76"/>
      <c r="D15" s="76"/>
      <c r="E15" s="76"/>
      <c r="F15" s="76"/>
      <c r="G15" s="82" t="s">
        <v>113</v>
      </c>
      <c r="H15" s="76"/>
      <c r="I15" s="76"/>
      <c r="J15" s="76"/>
      <c r="K15" s="76"/>
      <c r="L15" s="76"/>
      <c r="M15" s="76"/>
    </row>
    <row r="16" spans="1:13" ht="12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2.75">
      <c r="A17" s="80" t="s">
        <v>7</v>
      </c>
      <c r="B17" s="80" t="s">
        <v>127</v>
      </c>
      <c r="C17" s="80"/>
      <c r="D17" s="80"/>
      <c r="E17" s="80"/>
      <c r="F17" s="80"/>
      <c r="G17" s="80" t="s">
        <v>128</v>
      </c>
      <c r="H17" s="80"/>
      <c r="I17" s="80"/>
      <c r="J17" s="80"/>
      <c r="K17" s="80"/>
      <c r="L17" s="80"/>
      <c r="M17" s="80"/>
    </row>
    <row r="18" spans="1:13" ht="12.75">
      <c r="A18" s="76"/>
      <c r="B18" s="76" t="s">
        <v>129</v>
      </c>
      <c r="C18" s="76"/>
      <c r="D18" s="76"/>
      <c r="E18" s="76"/>
      <c r="F18" s="76"/>
      <c r="G18" s="81" t="s">
        <v>111</v>
      </c>
      <c r="H18" s="76"/>
      <c r="I18" s="76"/>
      <c r="J18" s="76"/>
      <c r="K18" s="76"/>
      <c r="L18" s="76"/>
      <c r="M18" s="76"/>
    </row>
    <row r="19" spans="1:13" ht="12.75">
      <c r="A19" s="76"/>
      <c r="B19" s="76" t="s">
        <v>130</v>
      </c>
      <c r="C19" s="76"/>
      <c r="D19" s="76"/>
      <c r="E19" s="76"/>
      <c r="F19" s="76"/>
      <c r="G19" s="81" t="s">
        <v>112</v>
      </c>
      <c r="H19" s="76"/>
      <c r="I19" s="76"/>
      <c r="J19" s="76"/>
      <c r="K19" s="76"/>
      <c r="L19" s="76"/>
      <c r="M19" s="76"/>
    </row>
    <row r="20" spans="1:13" ht="24">
      <c r="A20" s="76"/>
      <c r="B20" s="76" t="s">
        <v>131</v>
      </c>
      <c r="C20" s="76"/>
      <c r="D20" s="76"/>
      <c r="E20" s="76"/>
      <c r="F20" s="76"/>
      <c r="G20" s="82" t="s">
        <v>113</v>
      </c>
      <c r="H20" s="76"/>
      <c r="I20" s="76"/>
      <c r="J20" s="76"/>
      <c r="K20" s="76"/>
      <c r="L20" s="76"/>
      <c r="M20" s="76"/>
    </row>
    <row r="21" spans="1:13" ht="12.7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76"/>
      <c r="B23" s="76" t="s">
        <v>110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76"/>
      <c r="B24" s="77" t="s">
        <v>111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76"/>
      <c r="B25" s="77" t="s">
        <v>112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78"/>
      <c r="B26" s="83" t="s">
        <v>113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</sheetData>
  <sheetProtection/>
  <mergeCells count="11">
    <mergeCell ref="I10:I11"/>
    <mergeCell ref="G10:H10"/>
    <mergeCell ref="J10:J11"/>
    <mergeCell ref="K10:M10"/>
    <mergeCell ref="A7:M7"/>
    <mergeCell ref="A10:A11"/>
    <mergeCell ref="B10:B11"/>
    <mergeCell ref="C10:C11"/>
    <mergeCell ref="D10:D11"/>
    <mergeCell ref="F10:F11"/>
    <mergeCell ref="E10:E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70" customWidth="1"/>
    <col min="2" max="2" width="35.375" style="70" customWidth="1"/>
    <col min="3" max="3" width="9.125" style="70" customWidth="1"/>
    <col min="4" max="4" width="10.375" style="70" customWidth="1"/>
    <col min="5" max="6" width="9.125" style="70" customWidth="1"/>
    <col min="7" max="7" width="29.875" style="70" customWidth="1"/>
    <col min="8" max="8" width="9.125" style="70" customWidth="1"/>
    <col min="9" max="10" width="9.875" style="70" customWidth="1"/>
    <col min="11" max="16384" width="9.125" style="70" customWidth="1"/>
  </cols>
  <sheetData>
    <row r="1" s="69" customFormat="1" ht="12">
      <c r="J1" s="69" t="s">
        <v>132</v>
      </c>
    </row>
    <row r="2" s="69" customFormat="1" ht="12">
      <c r="J2" s="69" t="s">
        <v>97</v>
      </c>
    </row>
    <row r="3" s="69" customFormat="1" ht="12">
      <c r="J3" s="69" t="s">
        <v>98</v>
      </c>
    </row>
    <row r="4" s="69" customFormat="1" ht="12">
      <c r="J4" s="69" t="s">
        <v>99</v>
      </c>
    </row>
    <row r="5" s="69" customFormat="1" ht="12"/>
    <row r="7" spans="1:13" ht="12.75">
      <c r="A7" s="246" t="s">
        <v>133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</row>
    <row r="8" spans="1:13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ht="12.75">
      <c r="M9" s="73" t="s">
        <v>101</v>
      </c>
    </row>
    <row r="10" spans="1:13" ht="48" customHeight="1">
      <c r="A10" s="245" t="s">
        <v>102</v>
      </c>
      <c r="B10" s="245" t="s">
        <v>119</v>
      </c>
      <c r="C10" s="245" t="s">
        <v>120</v>
      </c>
      <c r="D10" s="247" t="s">
        <v>20</v>
      </c>
      <c r="E10" s="245" t="s">
        <v>1</v>
      </c>
      <c r="F10" s="247" t="s">
        <v>2</v>
      </c>
      <c r="G10" s="245" t="s">
        <v>121</v>
      </c>
      <c r="H10" s="245"/>
      <c r="I10" s="247" t="s">
        <v>122</v>
      </c>
      <c r="J10" s="245" t="s">
        <v>104</v>
      </c>
      <c r="K10" s="245" t="s">
        <v>123</v>
      </c>
      <c r="L10" s="245"/>
      <c r="M10" s="245"/>
    </row>
    <row r="11" spans="1:13" ht="24">
      <c r="A11" s="245"/>
      <c r="B11" s="245"/>
      <c r="C11" s="245"/>
      <c r="D11" s="248"/>
      <c r="E11" s="245"/>
      <c r="F11" s="248"/>
      <c r="G11" s="74" t="s">
        <v>124</v>
      </c>
      <c r="H11" s="74" t="s">
        <v>125</v>
      </c>
      <c r="I11" s="248"/>
      <c r="J11" s="245"/>
      <c r="K11" s="74" t="s">
        <v>106</v>
      </c>
      <c r="L11" s="74" t="s">
        <v>107</v>
      </c>
      <c r="M11" s="74" t="s">
        <v>126</v>
      </c>
    </row>
    <row r="12" spans="1:13" ht="12.75">
      <c r="A12" s="80" t="s">
        <v>6</v>
      </c>
      <c r="B12" s="80" t="s">
        <v>127</v>
      </c>
      <c r="C12" s="80"/>
      <c r="D12" s="80"/>
      <c r="E12" s="80"/>
      <c r="F12" s="80"/>
      <c r="G12" s="80" t="s">
        <v>128</v>
      </c>
      <c r="H12" s="80"/>
      <c r="I12" s="80"/>
      <c r="J12" s="80"/>
      <c r="K12" s="80"/>
      <c r="L12" s="80"/>
      <c r="M12" s="80"/>
    </row>
    <row r="13" spans="1:13" ht="12.75">
      <c r="A13" s="76"/>
      <c r="B13" s="76" t="s">
        <v>129</v>
      </c>
      <c r="C13" s="76"/>
      <c r="D13" s="76"/>
      <c r="E13" s="76"/>
      <c r="F13" s="76"/>
      <c r="G13" s="81" t="s">
        <v>111</v>
      </c>
      <c r="H13" s="76"/>
      <c r="I13" s="76"/>
      <c r="J13" s="76"/>
      <c r="K13" s="76"/>
      <c r="L13" s="76"/>
      <c r="M13" s="76"/>
    </row>
    <row r="14" spans="1:13" ht="12.75">
      <c r="A14" s="76"/>
      <c r="B14" s="76" t="s">
        <v>130</v>
      </c>
      <c r="C14" s="76"/>
      <c r="D14" s="76"/>
      <c r="E14" s="76"/>
      <c r="F14" s="76"/>
      <c r="G14" s="81" t="s">
        <v>112</v>
      </c>
      <c r="H14" s="76"/>
      <c r="I14" s="76"/>
      <c r="J14" s="76"/>
      <c r="K14" s="76"/>
      <c r="L14" s="76"/>
      <c r="M14" s="76"/>
    </row>
    <row r="15" spans="1:13" ht="24">
      <c r="A15" s="76"/>
      <c r="B15" s="76" t="s">
        <v>131</v>
      </c>
      <c r="C15" s="76"/>
      <c r="D15" s="76"/>
      <c r="E15" s="76"/>
      <c r="F15" s="76"/>
      <c r="G15" s="82" t="s">
        <v>113</v>
      </c>
      <c r="H15" s="76"/>
      <c r="I15" s="76"/>
      <c r="J15" s="76"/>
      <c r="K15" s="76"/>
      <c r="L15" s="76"/>
      <c r="M15" s="76"/>
    </row>
    <row r="16" spans="1:13" ht="12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12.75">
      <c r="A17" s="80" t="s">
        <v>7</v>
      </c>
      <c r="B17" s="80" t="s">
        <v>127</v>
      </c>
      <c r="C17" s="80"/>
      <c r="D17" s="80"/>
      <c r="E17" s="80"/>
      <c r="F17" s="80"/>
      <c r="G17" s="80" t="s">
        <v>128</v>
      </c>
      <c r="H17" s="80"/>
      <c r="I17" s="80"/>
      <c r="J17" s="80"/>
      <c r="K17" s="80"/>
      <c r="L17" s="80"/>
      <c r="M17" s="80"/>
    </row>
    <row r="18" spans="1:13" ht="12.75">
      <c r="A18" s="76"/>
      <c r="B18" s="76" t="s">
        <v>129</v>
      </c>
      <c r="C18" s="76"/>
      <c r="D18" s="76"/>
      <c r="E18" s="76"/>
      <c r="F18" s="76"/>
      <c r="G18" s="81" t="s">
        <v>111</v>
      </c>
      <c r="H18" s="76"/>
      <c r="I18" s="76"/>
      <c r="J18" s="76"/>
      <c r="K18" s="76"/>
      <c r="L18" s="76"/>
      <c r="M18" s="76"/>
    </row>
    <row r="19" spans="1:13" ht="12.75">
      <c r="A19" s="76"/>
      <c r="B19" s="76" t="s">
        <v>130</v>
      </c>
      <c r="C19" s="76"/>
      <c r="D19" s="76"/>
      <c r="E19" s="76"/>
      <c r="F19" s="76"/>
      <c r="G19" s="81" t="s">
        <v>112</v>
      </c>
      <c r="H19" s="76"/>
      <c r="I19" s="76"/>
      <c r="J19" s="76"/>
      <c r="K19" s="76"/>
      <c r="L19" s="76"/>
      <c r="M19" s="76"/>
    </row>
    <row r="20" spans="1:13" ht="24">
      <c r="A20" s="76"/>
      <c r="B20" s="76" t="s">
        <v>131</v>
      </c>
      <c r="C20" s="76"/>
      <c r="D20" s="76"/>
      <c r="E20" s="76"/>
      <c r="F20" s="76"/>
      <c r="G20" s="82" t="s">
        <v>113</v>
      </c>
      <c r="H20" s="76"/>
      <c r="I20" s="76"/>
      <c r="J20" s="76"/>
      <c r="K20" s="76"/>
      <c r="L20" s="76"/>
      <c r="M20" s="76"/>
    </row>
    <row r="21" spans="1:13" ht="12.7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76"/>
      <c r="B23" s="76" t="s">
        <v>115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76"/>
      <c r="B24" s="77" t="s">
        <v>111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76"/>
      <c r="B25" s="77" t="s">
        <v>112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78"/>
      <c r="B26" s="83" t="s">
        <v>113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</sheetData>
  <sheetProtection/>
  <mergeCells count="11"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5"/>
  <sheetViews>
    <sheetView showGridLines="0" workbookViewId="0" topLeftCell="A19">
      <selection activeCell="C41" sqref="C41"/>
    </sheetView>
  </sheetViews>
  <sheetFormatPr defaultColWidth="9.00390625" defaultRowHeight="12.75"/>
  <cols>
    <col min="1" max="1" width="5.375" style="1" customWidth="1"/>
    <col min="2" max="2" width="4.75390625" style="1" bestFit="1" customWidth="1"/>
    <col min="3" max="3" width="40.125" style="1" bestFit="1" customWidth="1"/>
    <col min="4" max="4" width="14.00390625" style="1" customWidth="1"/>
    <col min="5" max="5" width="17.125" style="1" customWidth="1"/>
    <col min="6" max="16384" width="9.125" style="1" customWidth="1"/>
  </cols>
  <sheetData>
    <row r="1" spans="2:5" ht="15" customHeight="1">
      <c r="B1" s="270" t="s">
        <v>218</v>
      </c>
      <c r="C1" s="270"/>
      <c r="D1" s="270"/>
      <c r="E1" s="270"/>
    </row>
    <row r="2" ht="6.75" customHeight="1">
      <c r="B2" s="121"/>
    </row>
    <row r="3" ht="12.75">
      <c r="E3" s="54" t="s">
        <v>14</v>
      </c>
    </row>
    <row r="4" spans="2:5" ht="15" customHeight="1">
      <c r="B4" s="253" t="s">
        <v>18</v>
      </c>
      <c r="C4" s="253" t="s">
        <v>4</v>
      </c>
      <c r="D4" s="254" t="s">
        <v>219</v>
      </c>
      <c r="E4" s="254" t="s">
        <v>220</v>
      </c>
    </row>
    <row r="5" spans="2:5" ht="15" customHeight="1">
      <c r="B5" s="253"/>
      <c r="C5" s="253"/>
      <c r="D5" s="253"/>
      <c r="E5" s="254"/>
    </row>
    <row r="6" spans="2:5" ht="15.75" customHeight="1">
      <c r="B6" s="253"/>
      <c r="C6" s="253"/>
      <c r="D6" s="253"/>
      <c r="E6" s="254"/>
    </row>
    <row r="7" spans="2:5" s="123" customFormat="1" ht="6.75" customHeight="1">
      <c r="B7" s="122">
        <v>1</v>
      </c>
      <c r="C7" s="122">
        <v>2</v>
      </c>
      <c r="D7" s="122">
        <v>3</v>
      </c>
      <c r="E7" s="122">
        <v>4</v>
      </c>
    </row>
    <row r="8" spans="2:5" ht="18.75" customHeight="1">
      <c r="B8" s="269" t="s">
        <v>221</v>
      </c>
      <c r="C8" s="269"/>
      <c r="D8" s="124"/>
      <c r="E8" s="124" t="s">
        <v>639</v>
      </c>
    </row>
    <row r="9" spans="2:5" ht="18.75" customHeight="1">
      <c r="B9" s="50" t="s">
        <v>6</v>
      </c>
      <c r="C9" s="91" t="s">
        <v>222</v>
      </c>
      <c r="D9" s="50" t="s">
        <v>223</v>
      </c>
      <c r="E9" s="50" t="s">
        <v>640</v>
      </c>
    </row>
    <row r="10" spans="2:5" ht="18.75" customHeight="1">
      <c r="B10" s="46" t="s">
        <v>7</v>
      </c>
      <c r="C10" s="92" t="s">
        <v>224</v>
      </c>
      <c r="D10" s="46" t="s">
        <v>223</v>
      </c>
      <c r="E10" s="92"/>
    </row>
    <row r="11" spans="2:5" ht="51">
      <c r="B11" s="46" t="s">
        <v>8</v>
      </c>
      <c r="C11" s="125" t="s">
        <v>225</v>
      </c>
      <c r="D11" s="46" t="s">
        <v>226</v>
      </c>
      <c r="E11" s="92"/>
    </row>
    <row r="12" spans="2:5" ht="18.75" customHeight="1">
      <c r="B12" s="46" t="s">
        <v>0</v>
      </c>
      <c r="C12" s="92" t="s">
        <v>227</v>
      </c>
      <c r="D12" s="46" t="s">
        <v>228</v>
      </c>
      <c r="E12" s="92"/>
    </row>
    <row r="13" spans="2:5" ht="18.75" customHeight="1">
      <c r="B13" s="46" t="s">
        <v>229</v>
      </c>
      <c r="C13" s="92" t="s">
        <v>230</v>
      </c>
      <c r="D13" s="46" t="s">
        <v>271</v>
      </c>
      <c r="E13" s="92"/>
    </row>
    <row r="14" spans="2:5" ht="18.75" customHeight="1">
      <c r="B14" s="46" t="s">
        <v>231</v>
      </c>
      <c r="C14" s="92" t="s">
        <v>232</v>
      </c>
      <c r="D14" s="46" t="s">
        <v>233</v>
      </c>
      <c r="E14" s="92"/>
    </row>
    <row r="15" spans="2:5" ht="18.75" customHeight="1">
      <c r="B15" s="46" t="s">
        <v>234</v>
      </c>
      <c r="C15" s="92" t="s">
        <v>235</v>
      </c>
      <c r="D15" s="46" t="s">
        <v>236</v>
      </c>
      <c r="E15" s="92"/>
    </row>
    <row r="16" spans="2:5" ht="44.25" customHeight="1">
      <c r="B16" s="46" t="s">
        <v>237</v>
      </c>
      <c r="C16" s="125" t="s">
        <v>238</v>
      </c>
      <c r="D16" s="46" t="s">
        <v>239</v>
      </c>
      <c r="E16" s="92"/>
    </row>
    <row r="17" spans="2:5" ht="18.75" customHeight="1">
      <c r="B17" s="46" t="s">
        <v>240</v>
      </c>
      <c r="C17" s="92" t="s">
        <v>241</v>
      </c>
      <c r="D17" s="46" t="s">
        <v>242</v>
      </c>
      <c r="E17" s="46"/>
    </row>
    <row r="18" spans="2:5" ht="18.75" customHeight="1">
      <c r="B18" s="46" t="s">
        <v>243</v>
      </c>
      <c r="C18" s="92" t="s">
        <v>244</v>
      </c>
      <c r="D18" s="46" t="s">
        <v>245</v>
      </c>
      <c r="E18" s="46"/>
    </row>
    <row r="19" spans="2:5" ht="18.75" customHeight="1">
      <c r="B19" s="46" t="s">
        <v>246</v>
      </c>
      <c r="C19" s="92" t="s">
        <v>247</v>
      </c>
      <c r="D19" s="46" t="s">
        <v>248</v>
      </c>
      <c r="E19" s="46"/>
    </row>
    <row r="20" spans="2:5" ht="18.75" customHeight="1">
      <c r="B20" s="46" t="s">
        <v>249</v>
      </c>
      <c r="C20" s="92" t="s">
        <v>250</v>
      </c>
      <c r="D20" s="46" t="s">
        <v>251</v>
      </c>
      <c r="E20" s="46"/>
    </row>
    <row r="21" spans="2:5" ht="18.75" customHeight="1">
      <c r="B21" s="46" t="s">
        <v>252</v>
      </c>
      <c r="C21" s="92" t="s">
        <v>253</v>
      </c>
      <c r="D21" s="46" t="s">
        <v>254</v>
      </c>
      <c r="E21" s="46" t="s">
        <v>641</v>
      </c>
    </row>
    <row r="22" spans="2:5" ht="18.75" customHeight="1">
      <c r="B22" s="48" t="s">
        <v>255</v>
      </c>
      <c r="C22" s="93" t="s">
        <v>256</v>
      </c>
      <c r="D22" s="48" t="s">
        <v>257</v>
      </c>
      <c r="E22" s="48"/>
    </row>
    <row r="23" spans="2:5" ht="18.75" customHeight="1">
      <c r="B23" s="269" t="s">
        <v>258</v>
      </c>
      <c r="C23" s="269"/>
      <c r="D23" s="124"/>
      <c r="E23" s="124" t="s">
        <v>559</v>
      </c>
    </row>
    <row r="24" spans="2:5" ht="18.75" customHeight="1">
      <c r="B24" s="50" t="s">
        <v>6</v>
      </c>
      <c r="C24" s="91" t="s">
        <v>259</v>
      </c>
      <c r="D24" s="50" t="s">
        <v>260</v>
      </c>
      <c r="E24" s="50" t="s">
        <v>464</v>
      </c>
    </row>
    <row r="25" spans="2:5" ht="18.75" customHeight="1">
      <c r="B25" s="46" t="s">
        <v>7</v>
      </c>
      <c r="C25" s="92" t="s">
        <v>261</v>
      </c>
      <c r="D25" s="46" t="s">
        <v>260</v>
      </c>
      <c r="E25" s="46" t="s">
        <v>429</v>
      </c>
    </row>
    <row r="26" spans="2:5" ht="38.25">
      <c r="B26" s="46" t="s">
        <v>8</v>
      </c>
      <c r="C26" s="125" t="s">
        <v>262</v>
      </c>
      <c r="D26" s="46" t="s">
        <v>263</v>
      </c>
      <c r="E26" s="46"/>
    </row>
    <row r="27" spans="2:5" ht="18.75" customHeight="1">
      <c r="B27" s="46" t="s">
        <v>0</v>
      </c>
      <c r="C27" s="92" t="s">
        <v>181</v>
      </c>
      <c r="D27" s="46" t="s">
        <v>264</v>
      </c>
      <c r="E27" s="46"/>
    </row>
    <row r="28" spans="2:5" ht="18.75" customHeight="1">
      <c r="B28" s="46" t="s">
        <v>229</v>
      </c>
      <c r="C28" s="92" t="s">
        <v>265</v>
      </c>
      <c r="D28" s="46" t="s">
        <v>257</v>
      </c>
      <c r="E28" s="92"/>
    </row>
    <row r="29" spans="2:5" ht="18.75" customHeight="1">
      <c r="B29" s="46" t="s">
        <v>243</v>
      </c>
      <c r="C29" s="92" t="s">
        <v>183</v>
      </c>
      <c r="D29" s="46" t="s">
        <v>266</v>
      </c>
      <c r="E29" s="92"/>
    </row>
    <row r="30" spans="2:5" ht="18.75" customHeight="1">
      <c r="B30" s="46" t="s">
        <v>246</v>
      </c>
      <c r="C30" s="92" t="s">
        <v>267</v>
      </c>
      <c r="D30" s="46" t="s">
        <v>268</v>
      </c>
      <c r="E30" s="92"/>
    </row>
    <row r="31" spans="2:5" ht="18.75" customHeight="1">
      <c r="B31" s="48" t="s">
        <v>249</v>
      </c>
      <c r="C31" s="93" t="s">
        <v>269</v>
      </c>
      <c r="D31" s="48" t="s">
        <v>270</v>
      </c>
      <c r="E31" s="93"/>
    </row>
    <row r="32" spans="2:5" ht="7.5" customHeight="1">
      <c r="B32" s="126"/>
      <c r="C32" s="5"/>
      <c r="D32" s="5"/>
      <c r="E32" s="5"/>
    </row>
    <row r="33" spans="2:7" ht="12.75">
      <c r="B33" s="127"/>
      <c r="C33" s="128"/>
      <c r="D33" s="128"/>
      <c r="E33" s="128"/>
      <c r="F33" s="58"/>
      <c r="G33" s="58"/>
    </row>
    <row r="34" spans="2:7" ht="12.75">
      <c r="B34" s="249"/>
      <c r="C34" s="249"/>
      <c r="D34" s="249"/>
      <c r="E34" s="249"/>
      <c r="F34" s="249"/>
      <c r="G34" s="249"/>
    </row>
    <row r="35" spans="2:7" ht="22.5" customHeight="1">
      <c r="B35" s="249"/>
      <c r="C35" s="249"/>
      <c r="D35" s="249"/>
      <c r="E35" s="249"/>
      <c r="F35" s="249"/>
      <c r="G35" s="249"/>
    </row>
  </sheetData>
  <sheetProtection/>
  <mergeCells count="8">
    <mergeCell ref="B34:G35"/>
    <mergeCell ref="B8:C8"/>
    <mergeCell ref="B23:C23"/>
    <mergeCell ref="B1:E1"/>
    <mergeCell ref="B4:B6"/>
    <mergeCell ref="D4:D6"/>
    <mergeCell ref="C4:C6"/>
    <mergeCell ref="E4:E6"/>
  </mergeCells>
  <printOptions horizontalCentered="1" verticalCentered="1"/>
  <pageMargins left="0.3937007874015748" right="0.3937007874015748" top="1.6141732283464567" bottom="0.5905511811023623" header="0.5118110236220472" footer="0.5118110236220472"/>
  <pageSetup horizontalDpi="300" verticalDpi="300" orientation="portrait" paperSize="9" r:id="rId1"/>
  <headerFooter alignWithMargins="0">
    <oddHeader>&amp;RZałącznik nr 4
do uchwały Rady Gminy nr XXII/104/08
z dnia  7 lutego 2008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defaultGridColor="0" zoomScalePageLayoutView="0" colorId="8" workbookViewId="0" topLeftCell="A1">
      <selection activeCell="H2" sqref="H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9:10" ht="12.75">
      <c r="I1" s="229"/>
      <c r="J1" s="231" t="s">
        <v>562</v>
      </c>
    </row>
    <row r="2" spans="8:10" ht="12.75">
      <c r="H2" s="230" t="s">
        <v>675</v>
      </c>
      <c r="J2" s="229"/>
    </row>
    <row r="3" ht="12.75">
      <c r="I3" s="230" t="s">
        <v>668</v>
      </c>
    </row>
    <row r="4" spans="9:10" ht="12.75">
      <c r="I4" s="229"/>
      <c r="J4" s="230"/>
    </row>
    <row r="6" spans="1:10" ht="48.75" customHeight="1">
      <c r="A6" s="271" t="s">
        <v>63</v>
      </c>
      <c r="B6" s="271"/>
      <c r="C6" s="271"/>
      <c r="D6" s="271"/>
      <c r="E6" s="271"/>
      <c r="F6" s="271"/>
      <c r="G6" s="271"/>
      <c r="H6" s="271"/>
      <c r="I6" s="271"/>
      <c r="J6" s="271"/>
    </row>
    <row r="7" ht="12.75">
      <c r="J7" s="7" t="s">
        <v>14</v>
      </c>
    </row>
    <row r="8" spans="1:10" s="4" customFormat="1" ht="20.25" customHeight="1">
      <c r="A8" s="253" t="s">
        <v>1</v>
      </c>
      <c r="B8" s="275" t="s">
        <v>2</v>
      </c>
      <c r="C8" s="275" t="s">
        <v>3</v>
      </c>
      <c r="D8" s="254" t="s">
        <v>41</v>
      </c>
      <c r="E8" s="254" t="s">
        <v>40</v>
      </c>
      <c r="F8" s="254" t="s">
        <v>28</v>
      </c>
      <c r="G8" s="254"/>
      <c r="H8" s="254"/>
      <c r="I8" s="254"/>
      <c r="J8" s="254"/>
    </row>
    <row r="9" spans="1:10" s="4" customFormat="1" ht="20.25" customHeight="1">
      <c r="A9" s="253"/>
      <c r="B9" s="276"/>
      <c r="C9" s="276"/>
      <c r="D9" s="253"/>
      <c r="E9" s="254"/>
      <c r="F9" s="254" t="s">
        <v>38</v>
      </c>
      <c r="G9" s="254" t="s">
        <v>5</v>
      </c>
      <c r="H9" s="254"/>
      <c r="I9" s="254"/>
      <c r="J9" s="254" t="s">
        <v>39</v>
      </c>
    </row>
    <row r="10" spans="1:10" s="4" customFormat="1" ht="65.25" customHeight="1">
      <c r="A10" s="253"/>
      <c r="B10" s="277"/>
      <c r="C10" s="277"/>
      <c r="D10" s="253"/>
      <c r="E10" s="254"/>
      <c r="F10" s="254"/>
      <c r="G10" s="11" t="s">
        <v>35</v>
      </c>
      <c r="H10" s="11" t="s">
        <v>36</v>
      </c>
      <c r="I10" s="11" t="s">
        <v>37</v>
      </c>
      <c r="J10" s="254"/>
    </row>
    <row r="11" spans="1:10" ht="9" customHeight="1">
      <c r="A11" s="12">
        <v>1</v>
      </c>
      <c r="B11" s="12">
        <v>2</v>
      </c>
      <c r="C11" s="12">
        <v>3</v>
      </c>
      <c r="D11" s="12">
        <v>2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</row>
    <row r="12" spans="1:10" ht="12.75" customHeight="1">
      <c r="A12" s="207">
        <v>750</v>
      </c>
      <c r="B12" s="207">
        <v>75011</v>
      </c>
      <c r="C12" s="209">
        <v>2010</v>
      </c>
      <c r="D12" s="183" t="s">
        <v>438</v>
      </c>
      <c r="E12" s="15"/>
      <c r="F12" s="15"/>
      <c r="G12" s="15"/>
      <c r="H12" s="15"/>
      <c r="I12" s="15"/>
      <c r="J12" s="15"/>
    </row>
    <row r="13" spans="1:10" ht="10.5" customHeight="1">
      <c r="A13" s="15"/>
      <c r="B13" s="15"/>
      <c r="C13" s="15">
        <v>4010</v>
      </c>
      <c r="D13" s="15"/>
      <c r="E13" s="183" t="s">
        <v>574</v>
      </c>
      <c r="F13" s="183" t="s">
        <v>574</v>
      </c>
      <c r="G13" s="183" t="s">
        <v>574</v>
      </c>
      <c r="H13" s="183"/>
      <c r="I13" s="15"/>
      <c r="J13" s="15"/>
    </row>
    <row r="14" spans="1:10" ht="10.5" customHeight="1">
      <c r="A14" s="15"/>
      <c r="B14" s="15"/>
      <c r="C14" s="15">
        <v>4110</v>
      </c>
      <c r="D14" s="15"/>
      <c r="E14" s="183" t="s">
        <v>607</v>
      </c>
      <c r="F14" s="183" t="s">
        <v>607</v>
      </c>
      <c r="G14" s="183"/>
      <c r="H14" s="183" t="s">
        <v>607</v>
      </c>
      <c r="I14" s="15"/>
      <c r="J14" s="15"/>
    </row>
    <row r="15" spans="1:10" ht="11.25" customHeight="1">
      <c r="A15" s="15"/>
      <c r="B15" s="15"/>
      <c r="C15" s="15">
        <v>4120</v>
      </c>
      <c r="D15" s="15"/>
      <c r="E15" s="183" t="s">
        <v>528</v>
      </c>
      <c r="F15" s="183" t="s">
        <v>608</v>
      </c>
      <c r="G15" s="183"/>
      <c r="H15" s="183" t="s">
        <v>608</v>
      </c>
      <c r="I15" s="15"/>
      <c r="J15" s="15"/>
    </row>
    <row r="16" spans="1:10" ht="18" customHeight="1">
      <c r="A16" s="15"/>
      <c r="B16" s="207"/>
      <c r="C16" s="207"/>
      <c r="D16" s="208" t="s">
        <v>438</v>
      </c>
      <c r="E16" s="208" t="s">
        <v>438</v>
      </c>
      <c r="F16" s="208" t="s">
        <v>438</v>
      </c>
      <c r="G16" s="208" t="s">
        <v>574</v>
      </c>
      <c r="H16" s="208" t="s">
        <v>573</v>
      </c>
      <c r="I16" s="15"/>
      <c r="J16" s="15"/>
    </row>
    <row r="17" spans="1:10" ht="12.75" customHeight="1">
      <c r="A17" s="207">
        <v>751</v>
      </c>
      <c r="B17" s="207">
        <v>75101</v>
      </c>
      <c r="C17" s="15">
        <v>2010</v>
      </c>
      <c r="D17" s="183" t="s">
        <v>442</v>
      </c>
      <c r="E17" s="15"/>
      <c r="F17" s="15"/>
      <c r="G17" s="15"/>
      <c r="H17" s="15"/>
      <c r="I17" s="15"/>
      <c r="J17" s="15"/>
    </row>
    <row r="18" spans="1:10" ht="10.5" customHeight="1">
      <c r="A18" s="15"/>
      <c r="B18" s="15"/>
      <c r="C18" s="15">
        <v>4010</v>
      </c>
      <c r="D18" s="15"/>
      <c r="E18" s="15">
        <v>600</v>
      </c>
      <c r="F18" s="15">
        <v>600</v>
      </c>
      <c r="G18" s="15">
        <v>600</v>
      </c>
      <c r="H18" s="15"/>
      <c r="I18" s="15"/>
      <c r="J18" s="15"/>
    </row>
    <row r="19" spans="1:10" ht="13.5" customHeight="1">
      <c r="A19" s="15"/>
      <c r="B19" s="15"/>
      <c r="C19" s="15">
        <v>4110</v>
      </c>
      <c r="D19" s="15"/>
      <c r="E19" s="15">
        <v>105</v>
      </c>
      <c r="F19" s="15">
        <v>105</v>
      </c>
      <c r="G19" s="15"/>
      <c r="H19" s="15">
        <v>105</v>
      </c>
      <c r="I19" s="15"/>
      <c r="J19" s="15"/>
    </row>
    <row r="20" spans="1:10" ht="11.25" customHeight="1">
      <c r="A20" s="15"/>
      <c r="B20" s="15"/>
      <c r="C20" s="15">
        <v>4120</v>
      </c>
      <c r="D20" s="15"/>
      <c r="E20" s="15">
        <v>15</v>
      </c>
      <c r="F20" s="15">
        <v>15</v>
      </c>
      <c r="G20" s="15"/>
      <c r="H20" s="15">
        <v>15</v>
      </c>
      <c r="I20" s="15"/>
      <c r="J20" s="15"/>
    </row>
    <row r="21" spans="1:10" ht="11.25" customHeight="1">
      <c r="A21" s="15"/>
      <c r="B21" s="15"/>
      <c r="C21" s="15">
        <v>4210</v>
      </c>
      <c r="D21" s="15"/>
      <c r="E21" s="15">
        <v>647</v>
      </c>
      <c r="F21" s="15">
        <v>647</v>
      </c>
      <c r="G21" s="15"/>
      <c r="H21" s="15"/>
      <c r="I21" s="15"/>
      <c r="J21" s="15"/>
    </row>
    <row r="22" spans="1:10" ht="18.75" customHeight="1">
      <c r="A22" s="15"/>
      <c r="B22" s="15"/>
      <c r="C22" s="207"/>
      <c r="D22" s="208" t="s">
        <v>442</v>
      </c>
      <c r="E22" s="208" t="s">
        <v>442</v>
      </c>
      <c r="F22" s="208" t="s">
        <v>442</v>
      </c>
      <c r="G22" s="207">
        <v>600</v>
      </c>
      <c r="H22" s="207">
        <v>120</v>
      </c>
      <c r="I22" s="207"/>
      <c r="J22" s="207"/>
    </row>
    <row r="23" spans="1:10" ht="13.5" customHeight="1">
      <c r="A23" s="207">
        <v>852</v>
      </c>
      <c r="B23" s="207">
        <v>85212</v>
      </c>
      <c r="C23" s="15">
        <v>2010</v>
      </c>
      <c r="D23" s="183" t="s">
        <v>529</v>
      </c>
      <c r="E23" s="183"/>
      <c r="F23" s="183"/>
      <c r="G23" s="183"/>
      <c r="H23" s="183"/>
      <c r="I23" s="183"/>
      <c r="J23" s="15"/>
    </row>
    <row r="24" spans="1:10" ht="11.25" customHeight="1">
      <c r="A24" s="15"/>
      <c r="B24" s="15"/>
      <c r="C24" s="15">
        <v>3030</v>
      </c>
      <c r="D24" s="183"/>
      <c r="E24" s="183">
        <v>300</v>
      </c>
      <c r="F24" s="183">
        <v>300</v>
      </c>
      <c r="G24" s="183"/>
      <c r="H24" s="183"/>
      <c r="I24" s="183"/>
      <c r="J24" s="15"/>
    </row>
    <row r="25" spans="1:10" ht="11.25" customHeight="1">
      <c r="A25" s="15"/>
      <c r="B25" s="15"/>
      <c r="C25" s="15">
        <v>3110</v>
      </c>
      <c r="D25" s="183"/>
      <c r="E25" s="183" t="s">
        <v>530</v>
      </c>
      <c r="F25" s="183" t="s">
        <v>530</v>
      </c>
      <c r="G25" s="183"/>
      <c r="H25" s="183"/>
      <c r="I25" s="183"/>
      <c r="J25" s="15"/>
    </row>
    <row r="26" spans="1:10" ht="12.75" customHeight="1">
      <c r="A26" s="15"/>
      <c r="B26" s="15"/>
      <c r="C26" s="15">
        <v>4010</v>
      </c>
      <c r="D26" s="15"/>
      <c r="E26" s="183" t="s">
        <v>609</v>
      </c>
      <c r="F26" s="183" t="s">
        <v>609</v>
      </c>
      <c r="G26" s="183" t="s">
        <v>609</v>
      </c>
      <c r="H26" s="183"/>
      <c r="I26" s="15"/>
      <c r="J26" s="15"/>
    </row>
    <row r="27" spans="1:10" ht="13.5" customHeight="1">
      <c r="A27" s="15"/>
      <c r="B27" s="15"/>
      <c r="C27" s="15">
        <v>4040</v>
      </c>
      <c r="D27" s="15"/>
      <c r="E27" s="183" t="s">
        <v>531</v>
      </c>
      <c r="F27" s="183" t="s">
        <v>531</v>
      </c>
      <c r="G27" s="183" t="s">
        <v>531</v>
      </c>
      <c r="H27" s="183"/>
      <c r="I27" s="15"/>
      <c r="J27" s="15"/>
    </row>
    <row r="28" spans="1:10" ht="12.75" customHeight="1">
      <c r="A28" s="15"/>
      <c r="B28" s="15"/>
      <c r="C28" s="15">
        <v>4110</v>
      </c>
      <c r="D28" s="15"/>
      <c r="E28" s="183" t="s">
        <v>614</v>
      </c>
      <c r="F28" s="183" t="s">
        <v>614</v>
      </c>
      <c r="G28" s="183"/>
      <c r="H28" s="183" t="s">
        <v>614</v>
      </c>
      <c r="I28" s="15"/>
      <c r="J28" s="15"/>
    </row>
    <row r="29" spans="1:10" ht="14.25" customHeight="1">
      <c r="A29" s="15"/>
      <c r="B29" s="15"/>
      <c r="C29" s="15">
        <v>4120</v>
      </c>
      <c r="D29" s="15"/>
      <c r="E29" s="183" t="s">
        <v>610</v>
      </c>
      <c r="F29" s="183" t="s">
        <v>610</v>
      </c>
      <c r="G29" s="183"/>
      <c r="H29" s="183" t="s">
        <v>610</v>
      </c>
      <c r="I29" s="15"/>
      <c r="J29" s="15"/>
    </row>
    <row r="30" spans="1:10" ht="12.75" customHeight="1">
      <c r="A30" s="15"/>
      <c r="B30" s="15"/>
      <c r="C30" s="15">
        <v>4170</v>
      </c>
      <c r="D30" s="15"/>
      <c r="E30" s="183" t="s">
        <v>611</v>
      </c>
      <c r="F30" s="183" t="s">
        <v>611</v>
      </c>
      <c r="G30" s="183" t="s">
        <v>611</v>
      </c>
      <c r="H30" s="183"/>
      <c r="I30" s="15"/>
      <c r="J30" s="15"/>
    </row>
    <row r="31" spans="1:10" ht="14.25" customHeight="1">
      <c r="A31" s="15"/>
      <c r="B31" s="15"/>
      <c r="C31" s="15">
        <v>4210</v>
      </c>
      <c r="D31" s="15"/>
      <c r="E31" s="183" t="s">
        <v>615</v>
      </c>
      <c r="F31" s="183" t="s">
        <v>615</v>
      </c>
      <c r="G31" s="183"/>
      <c r="H31" s="183"/>
      <c r="I31" s="15"/>
      <c r="J31" s="15"/>
    </row>
    <row r="32" spans="1:10" ht="13.5" customHeight="1">
      <c r="A32" s="15"/>
      <c r="B32" s="15"/>
      <c r="C32" s="15">
        <v>4280</v>
      </c>
      <c r="D32" s="15"/>
      <c r="E32" s="183">
        <v>120</v>
      </c>
      <c r="F32" s="183">
        <v>120</v>
      </c>
      <c r="G32" s="15"/>
      <c r="H32" s="15"/>
      <c r="I32" s="15"/>
      <c r="J32" s="15"/>
    </row>
    <row r="33" spans="1:10" ht="14.25" customHeight="1">
      <c r="A33" s="15"/>
      <c r="B33" s="15"/>
      <c r="C33" s="15">
        <v>4300</v>
      </c>
      <c r="D33" s="15"/>
      <c r="E33" s="183" t="s">
        <v>532</v>
      </c>
      <c r="F33" s="183" t="s">
        <v>532</v>
      </c>
      <c r="G33" s="15"/>
      <c r="H33" s="15"/>
      <c r="I33" s="15"/>
      <c r="J33" s="15"/>
    </row>
    <row r="34" spans="1:10" ht="12" customHeight="1">
      <c r="A34" s="15"/>
      <c r="B34" s="15"/>
      <c r="C34" s="15">
        <v>4360</v>
      </c>
      <c r="D34" s="15"/>
      <c r="E34" s="183" t="s">
        <v>517</v>
      </c>
      <c r="F34" s="183" t="s">
        <v>517</v>
      </c>
      <c r="G34" s="15"/>
      <c r="H34" s="15"/>
      <c r="I34" s="15"/>
      <c r="J34" s="15"/>
    </row>
    <row r="35" spans="1:10" ht="12.75" customHeight="1">
      <c r="A35" s="15"/>
      <c r="B35" s="15"/>
      <c r="C35" s="15">
        <v>4370</v>
      </c>
      <c r="D35" s="15"/>
      <c r="E35" s="183" t="s">
        <v>451</v>
      </c>
      <c r="F35" s="183" t="s">
        <v>451</v>
      </c>
      <c r="G35" s="15"/>
      <c r="H35" s="15"/>
      <c r="I35" s="15"/>
      <c r="J35" s="15"/>
    </row>
    <row r="36" spans="1:10" ht="12" customHeight="1">
      <c r="A36" s="15"/>
      <c r="B36" s="15"/>
      <c r="C36" s="15">
        <v>4410</v>
      </c>
      <c r="D36" s="15"/>
      <c r="E36" s="183" t="s">
        <v>451</v>
      </c>
      <c r="F36" s="183" t="s">
        <v>451</v>
      </c>
      <c r="G36" s="15"/>
      <c r="H36" s="15"/>
      <c r="I36" s="15"/>
      <c r="J36" s="15"/>
    </row>
    <row r="37" spans="1:10" ht="13.5" customHeight="1">
      <c r="A37" s="15"/>
      <c r="B37" s="15"/>
      <c r="C37" s="15">
        <v>4430</v>
      </c>
      <c r="D37" s="15"/>
      <c r="E37" s="183">
        <v>950</v>
      </c>
      <c r="F37" s="183">
        <v>950</v>
      </c>
      <c r="G37" s="15"/>
      <c r="H37" s="15"/>
      <c r="I37" s="15"/>
      <c r="J37" s="15"/>
    </row>
    <row r="38" spans="1:10" ht="12.75" customHeight="1">
      <c r="A38" s="15"/>
      <c r="B38" s="15"/>
      <c r="C38" s="15">
        <v>4440</v>
      </c>
      <c r="D38" s="15"/>
      <c r="E38" s="183">
        <v>857</v>
      </c>
      <c r="F38" s="183">
        <v>857</v>
      </c>
      <c r="G38" s="15"/>
      <c r="H38" s="15"/>
      <c r="I38" s="15"/>
      <c r="J38" s="15"/>
    </row>
    <row r="39" spans="1:10" ht="14.25" customHeight="1">
      <c r="A39" s="15"/>
      <c r="B39" s="15"/>
      <c r="C39" s="15">
        <v>4700</v>
      </c>
      <c r="D39" s="15"/>
      <c r="E39" s="183" t="s">
        <v>451</v>
      </c>
      <c r="F39" s="183" t="s">
        <v>451</v>
      </c>
      <c r="G39" s="15"/>
      <c r="H39" s="15"/>
      <c r="I39" s="15"/>
      <c r="J39" s="15"/>
    </row>
    <row r="40" spans="1:10" ht="12.75" customHeight="1">
      <c r="A40" s="15"/>
      <c r="B40" s="15"/>
      <c r="C40" s="15">
        <v>4740</v>
      </c>
      <c r="D40" s="15"/>
      <c r="E40" s="183" t="s">
        <v>612</v>
      </c>
      <c r="F40" s="183" t="s">
        <v>612</v>
      </c>
      <c r="G40" s="183"/>
      <c r="H40" s="183"/>
      <c r="I40" s="15"/>
      <c r="J40" s="15"/>
    </row>
    <row r="41" spans="1:10" ht="12.75" customHeight="1">
      <c r="A41" s="15"/>
      <c r="B41" s="15"/>
      <c r="C41" s="15">
        <v>4750</v>
      </c>
      <c r="D41" s="15"/>
      <c r="E41" s="183">
        <v>500</v>
      </c>
      <c r="F41" s="183">
        <v>500</v>
      </c>
      <c r="G41" s="183"/>
      <c r="H41" s="183"/>
      <c r="I41" s="15"/>
      <c r="J41" s="15"/>
    </row>
    <row r="42" spans="1:10" ht="19.5" customHeight="1">
      <c r="A42" s="15"/>
      <c r="B42" s="15"/>
      <c r="C42" s="15"/>
      <c r="D42" s="208" t="s">
        <v>529</v>
      </c>
      <c r="E42" s="208" t="s">
        <v>529</v>
      </c>
      <c r="F42" s="208" t="s">
        <v>529</v>
      </c>
      <c r="G42" s="208" t="s">
        <v>613</v>
      </c>
      <c r="H42" s="208" t="s">
        <v>616</v>
      </c>
      <c r="I42" s="207"/>
      <c r="J42" s="15"/>
    </row>
    <row r="43" spans="1:10" ht="12.75" customHeight="1">
      <c r="A43" s="15">
        <v>852</v>
      </c>
      <c r="B43" s="15">
        <v>85213</v>
      </c>
      <c r="C43" s="15">
        <v>2010</v>
      </c>
      <c r="D43" s="183" t="s">
        <v>450</v>
      </c>
      <c r="E43" s="183"/>
      <c r="F43" s="183"/>
      <c r="G43" s="15"/>
      <c r="H43" s="15"/>
      <c r="I43" s="15"/>
      <c r="J43" s="15"/>
    </row>
    <row r="44" spans="1:10" ht="12" customHeight="1">
      <c r="A44" s="15"/>
      <c r="B44" s="15"/>
      <c r="C44" s="15">
        <v>3110</v>
      </c>
      <c r="D44" s="183"/>
      <c r="E44" s="183" t="s">
        <v>450</v>
      </c>
      <c r="F44" s="183" t="s">
        <v>450</v>
      </c>
      <c r="G44" s="15"/>
      <c r="H44" s="15"/>
      <c r="I44" s="15"/>
      <c r="J44" s="15"/>
    </row>
    <row r="45" spans="1:10" ht="19.5" customHeight="1">
      <c r="A45" s="15"/>
      <c r="B45" s="15"/>
      <c r="C45" s="15"/>
      <c r="D45" s="208" t="s">
        <v>450</v>
      </c>
      <c r="E45" s="208" t="s">
        <v>450</v>
      </c>
      <c r="F45" s="208" t="s">
        <v>450</v>
      </c>
      <c r="G45" s="208"/>
      <c r="H45" s="15"/>
      <c r="I45" s="15"/>
      <c r="J45" s="15"/>
    </row>
    <row r="46" spans="1:10" ht="10.5" customHeight="1">
      <c r="A46" s="15">
        <v>852</v>
      </c>
      <c r="B46" s="15">
        <v>85214</v>
      </c>
      <c r="C46" s="15">
        <v>2010</v>
      </c>
      <c r="D46" s="183" t="s">
        <v>533</v>
      </c>
      <c r="E46" s="15"/>
      <c r="F46" s="15"/>
      <c r="G46" s="15"/>
      <c r="H46" s="15"/>
      <c r="I46" s="15"/>
      <c r="J46" s="15"/>
    </row>
    <row r="47" spans="1:10" ht="12" customHeight="1">
      <c r="A47" s="15"/>
      <c r="B47" s="15"/>
      <c r="C47" s="15">
        <v>3110</v>
      </c>
      <c r="D47" s="15"/>
      <c r="E47" s="183" t="s">
        <v>533</v>
      </c>
      <c r="F47" s="183" t="s">
        <v>533</v>
      </c>
      <c r="G47" s="15"/>
      <c r="H47" s="15"/>
      <c r="I47" s="15"/>
      <c r="J47" s="15"/>
    </row>
    <row r="48" spans="1:10" ht="19.5" customHeight="1">
      <c r="A48" s="208"/>
      <c r="B48" s="208"/>
      <c r="C48" s="208"/>
      <c r="D48" s="208" t="s">
        <v>533</v>
      </c>
      <c r="E48" s="208" t="s">
        <v>533</v>
      </c>
      <c r="F48" s="208" t="s">
        <v>533</v>
      </c>
      <c r="G48" s="208"/>
      <c r="H48" s="15"/>
      <c r="I48" s="15"/>
      <c r="J48" s="15"/>
    </row>
    <row r="49" spans="1:10" ht="14.25" customHeight="1">
      <c r="A49" s="15">
        <v>852</v>
      </c>
      <c r="B49" s="15">
        <v>85228</v>
      </c>
      <c r="C49" s="15">
        <v>2010</v>
      </c>
      <c r="D49" s="183" t="s">
        <v>534</v>
      </c>
      <c r="E49" s="15"/>
      <c r="F49" s="15"/>
      <c r="G49" s="15"/>
      <c r="H49" s="15"/>
      <c r="I49" s="15"/>
      <c r="J49" s="15"/>
    </row>
    <row r="50" spans="1:10" ht="14.25" customHeight="1">
      <c r="A50" s="15"/>
      <c r="B50" s="15"/>
      <c r="C50" s="15">
        <v>3020</v>
      </c>
      <c r="D50" s="15"/>
      <c r="E50" s="15">
        <v>500</v>
      </c>
      <c r="F50" s="15">
        <v>500</v>
      </c>
      <c r="G50" s="15"/>
      <c r="H50" s="15"/>
      <c r="I50" s="15"/>
      <c r="J50" s="15"/>
    </row>
    <row r="51" spans="1:10" ht="12.75" customHeight="1">
      <c r="A51" s="15"/>
      <c r="B51" s="15"/>
      <c r="C51" s="15">
        <v>4010</v>
      </c>
      <c r="D51" s="15"/>
      <c r="E51" s="183" t="s">
        <v>537</v>
      </c>
      <c r="F51" s="183" t="s">
        <v>537</v>
      </c>
      <c r="G51" s="183" t="s">
        <v>537</v>
      </c>
      <c r="H51" s="15"/>
      <c r="I51" s="15"/>
      <c r="J51" s="15"/>
    </row>
    <row r="52" spans="1:10" ht="12" customHeight="1">
      <c r="A52" s="15"/>
      <c r="B52" s="15"/>
      <c r="C52" s="15">
        <v>4040</v>
      </c>
      <c r="D52" s="15"/>
      <c r="E52" s="183" t="s">
        <v>536</v>
      </c>
      <c r="F52" s="183" t="s">
        <v>536</v>
      </c>
      <c r="G52" s="183" t="s">
        <v>536</v>
      </c>
      <c r="H52" s="15"/>
      <c r="I52" s="15"/>
      <c r="J52" s="15"/>
    </row>
    <row r="53" spans="1:10" ht="13.5" customHeight="1">
      <c r="A53" s="15"/>
      <c r="B53" s="15"/>
      <c r="C53" s="15">
        <v>4110</v>
      </c>
      <c r="D53" s="15"/>
      <c r="E53" s="183" t="s">
        <v>535</v>
      </c>
      <c r="F53" s="183" t="s">
        <v>535</v>
      </c>
      <c r="G53" s="15"/>
      <c r="H53" s="183" t="s">
        <v>535</v>
      </c>
      <c r="I53" s="15"/>
      <c r="J53" s="15"/>
    </row>
    <row r="54" spans="1:10" ht="14.25" customHeight="1">
      <c r="A54" s="15"/>
      <c r="B54" s="15"/>
      <c r="C54" s="15">
        <v>4120</v>
      </c>
      <c r="D54" s="15"/>
      <c r="E54" s="15">
        <v>458</v>
      </c>
      <c r="F54" s="15">
        <v>458</v>
      </c>
      <c r="G54" s="15"/>
      <c r="H54" s="15">
        <v>458</v>
      </c>
      <c r="I54" s="15"/>
      <c r="J54" s="15"/>
    </row>
    <row r="55" spans="1:10" ht="12.75" customHeight="1">
      <c r="A55" s="15"/>
      <c r="B55" s="15"/>
      <c r="C55" s="15">
        <v>4280</v>
      </c>
      <c r="D55" s="15"/>
      <c r="E55" s="15">
        <v>60</v>
      </c>
      <c r="F55" s="15">
        <v>60</v>
      </c>
      <c r="G55" s="15"/>
      <c r="H55" s="15"/>
      <c r="I55" s="15"/>
      <c r="J55" s="15"/>
    </row>
    <row r="56" spans="1:10" ht="12.75" customHeight="1">
      <c r="A56" s="15"/>
      <c r="B56" s="15"/>
      <c r="C56" s="15">
        <v>4300</v>
      </c>
      <c r="D56" s="15"/>
      <c r="E56" s="15">
        <v>273</v>
      </c>
      <c r="F56" s="15">
        <v>273</v>
      </c>
      <c r="G56" s="15"/>
      <c r="H56" s="15"/>
      <c r="I56" s="15"/>
      <c r="J56" s="15"/>
    </row>
    <row r="57" spans="1:10" ht="12.75" customHeight="1">
      <c r="A57" s="28"/>
      <c r="B57" s="15"/>
      <c r="C57" s="15">
        <v>4410</v>
      </c>
      <c r="D57" s="15"/>
      <c r="E57" s="15">
        <v>100</v>
      </c>
      <c r="F57" s="15">
        <v>100</v>
      </c>
      <c r="G57" s="15"/>
      <c r="H57" s="15"/>
      <c r="I57" s="15"/>
      <c r="J57" s="15"/>
    </row>
    <row r="58" spans="1:10" ht="14.25" customHeight="1">
      <c r="A58" s="185"/>
      <c r="B58" s="16"/>
      <c r="C58" s="16">
        <v>4440</v>
      </c>
      <c r="D58" s="16"/>
      <c r="E58" s="16">
        <v>860</v>
      </c>
      <c r="F58" s="16">
        <v>860</v>
      </c>
      <c r="G58" s="16"/>
      <c r="H58" s="16"/>
      <c r="I58" s="16"/>
      <c r="J58" s="16"/>
    </row>
    <row r="59" spans="1:10" ht="13.5" customHeight="1">
      <c r="A59" s="210"/>
      <c r="B59" s="13"/>
      <c r="C59" s="13">
        <v>4700</v>
      </c>
      <c r="D59" s="13"/>
      <c r="E59" s="13">
        <v>263</v>
      </c>
      <c r="F59" s="13">
        <v>263</v>
      </c>
      <c r="G59" s="13"/>
      <c r="H59" s="13"/>
      <c r="I59" s="13"/>
      <c r="J59" s="13"/>
    </row>
    <row r="60" spans="1:10" ht="19.5" customHeight="1">
      <c r="A60" s="210"/>
      <c r="B60" s="210"/>
      <c r="C60" s="210"/>
      <c r="D60" s="211" t="s">
        <v>534</v>
      </c>
      <c r="E60" s="211" t="s">
        <v>534</v>
      </c>
      <c r="F60" s="211" t="s">
        <v>534</v>
      </c>
      <c r="G60" s="211" t="s">
        <v>539</v>
      </c>
      <c r="H60" s="211" t="s">
        <v>538</v>
      </c>
      <c r="I60" s="211"/>
      <c r="J60" s="210"/>
    </row>
    <row r="61" spans="1:10" ht="19.5" customHeight="1">
      <c r="A61" s="272" t="s">
        <v>541</v>
      </c>
      <c r="B61" s="273"/>
      <c r="C61" s="273"/>
      <c r="D61" s="274"/>
      <c r="E61" s="212" t="s">
        <v>540</v>
      </c>
      <c r="F61" s="212" t="s">
        <v>540</v>
      </c>
      <c r="G61" s="212" t="s">
        <v>623</v>
      </c>
      <c r="H61" s="212" t="s">
        <v>617</v>
      </c>
      <c r="I61" s="13"/>
      <c r="J61" s="13"/>
    </row>
  </sheetData>
  <sheetProtection/>
  <mergeCells count="11">
    <mergeCell ref="A61:D61"/>
    <mergeCell ref="D8:D10"/>
    <mergeCell ref="E8:E10"/>
    <mergeCell ref="A8:A10"/>
    <mergeCell ref="B8:B10"/>
    <mergeCell ref="C8:C10"/>
    <mergeCell ref="G9:I9"/>
    <mergeCell ref="J9:J10"/>
    <mergeCell ref="F8:J8"/>
    <mergeCell ref="A6:J6"/>
    <mergeCell ref="F9:F10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skarbnik1</cp:lastModifiedBy>
  <cp:lastPrinted>2008-02-11T10:42:27Z</cp:lastPrinted>
  <dcterms:created xsi:type="dcterms:W3CDTF">1998-12-09T13:02:10Z</dcterms:created>
  <dcterms:modified xsi:type="dcterms:W3CDTF">2008-02-11T10:42:45Z</dcterms:modified>
  <cp:category/>
  <cp:version/>
  <cp:contentType/>
  <cp:contentStatus/>
</cp:coreProperties>
</file>